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599"/>
  </bookViews>
  <sheets>
    <sheet name="墨玉县2026年项目计划" sheetId="14" r:id="rId1"/>
    <sheet name="项目库分类汇总表" sheetId="16" r:id="rId2"/>
    <sheet name="Sheet1" sheetId="15" state="hidden" r:id="rId3"/>
  </sheets>
  <definedNames>
    <definedName name="_xlnm._FilterDatabase" localSheetId="0" hidden="1">墨玉县2026年项目计划!$A$7:$AB$35</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墨玉县2026年项目计划!$3:$6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1">项目库分类汇总表!$A$1:$Z$5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<sst xmlns="http://schemas.openxmlformats.org/spreadsheetml/2006/main" count="516" uniqueCount="310">
  <si>
    <t>附件1</t>
  </si>
  <si>
    <t>墨玉县2026年调整提前下达自治区财政衔接推进乡村振兴补助资金（巩固拓展脱贫攻坚成果和乡村振兴任务）项目计划表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</si>
  <si>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</si>
  <si>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</si>
  <si>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</si>
  <si>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</si>
  <si>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</si>
  <si>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</si>
  <si>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</si>
  <si>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</si>
  <si>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</si>
  <si>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</si>
  <si>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</si>
  <si>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</si>
  <si>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</si>
  <si>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</si>
  <si>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</si>
  <si>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</si>
  <si>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</si>
  <si>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</si>
  <si>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</si>
  <si>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</si>
  <si>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</si>
  <si>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</si>
  <si>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</si>
  <si>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</si>
  <si>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</si>
  <si>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</si>
  <si>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</si>
  <si>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</si>
  <si>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</si>
  <si>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</si>
  <si>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</si>
  <si>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1</t>
  </si>
  <si>
    <t>MY2026-002</t>
  </si>
  <si>
    <t>5700001764253118</t>
  </si>
  <si>
    <t>墨玉县2026年巩固拓展脱贫攻坚成果到户以奖代补-种植业奖补项目</t>
  </si>
  <si>
    <t>产业发展</t>
  </si>
  <si>
    <t>生产项目</t>
  </si>
  <si>
    <t>种植业基地</t>
  </si>
  <si>
    <t>墨玉县16个乡镇</t>
  </si>
  <si>
    <t>为全县范围内5.6万户有劳动能力的防止返贫致贫对象和继续帮扶的脱贫人口（以下统称“帮扶对象”），根据发展能力和发展意愿分类精准施策， 围绕小麦、玉米、水稻、豆类、薯类、杂粮 等粮食生产，种植面积在1亩以上，运用“良田、良种、良机、 良法”，实现粮食产能提升的适当奖补。其中：（一）耕地质量提升。对实施深松作业的，按照每亩15元的标准奖补；对种植绿肥、实施秸秆还田的，按照每亩20元的标准奖补；对积造有机肥并施用的，按照每亩50元的标准奖补。（二）关键技术运用。对实施节水滴灌灌溉模式，实现水肥一体 化种植的，按照每亩30元的标准奖补；对采用分流式整地机整 地，实现地平苗齐的，按照每亩15元的标准奖补。（三）病虫草鼠害防治。对采用绿色防控措施开展粮食病虫草鼠 害防治，提升作物品质的，按照每亩30元的标准奖补。</t>
  </si>
  <si>
    <t>其他</t>
  </si>
  <si>
    <t>是</t>
  </si>
  <si>
    <t>粮经</t>
  </si>
  <si>
    <t>否</t>
  </si>
  <si>
    <t>坚持以农户增收为核心，建立“政策激励、自主发展、技术赋能、稳定增收”的常态化联农带农机制，切实保障5.6万户帮扶对象持续受益、稳定增收。</t>
  </si>
  <si>
    <t>墨玉县农业农村局，各乡镇、街道，工业园区</t>
  </si>
  <si>
    <t>2</t>
  </si>
  <si>
    <t>MY2026-007</t>
  </si>
  <si>
    <t>5700001764271263</t>
  </si>
  <si>
    <t>墨玉县2026年乡村振兴衔接资金外出务工人员一次性交通补助项目</t>
  </si>
  <si>
    <t>就业项目</t>
  </si>
  <si>
    <t>务工补助</t>
  </si>
  <si>
    <t>交通费补助</t>
  </si>
  <si>
    <t>为全县“全国防返贫监测信息系统”中符合条件的脱贫户（含监测对象）有组织、 自发到区内其他地州、疆外其他省份稳定就业在3个月以上的脱贫人口、监测对象给予一次性往返交通补助。其中：1.跨省外出务工就业人员从中央衔接资金中支付，每人往返路费最高不超过2000元。2.疆内跨地州市（含兵团）外出务工就业人员从自治区衔接资金中支付，每人往返路费最高不超过1000元。3.对地区内跨县(含兵团)务工就业人员从县本级衔接资金中支付，每人往返路费最高不超过200元。</t>
  </si>
  <si>
    <t>就业务工</t>
  </si>
  <si>
    <t>通过交通补助，进一步鼓励墨玉县农村劳动力外出就业，提高农民工资性收入。</t>
  </si>
  <si>
    <t>墨玉县人社局</t>
  </si>
  <si>
    <t>3</t>
  </si>
  <si>
    <t>MY2026-008</t>
  </si>
  <si>
    <t>5700001764273028</t>
  </si>
  <si>
    <t>墨玉县2026年小额贷款贴息</t>
  </si>
  <si>
    <t>金融保险配套项目</t>
  </si>
  <si>
    <t>小额贷款贴息</t>
  </si>
  <si>
    <t>为全县“全国防返贫监测信息系统”的脱贫户家庭和监测帮扶对象通过银行信贷自身努力搞好产业发展支持，按照放贷的当月人民银行发布的基准利息，对建档立卡系统户发展生产的贷款产生的利息给予补助（其中脱贫户的贷款贴息使用中央财政衔接推进乡村振兴补助资金，监测帮扶对象家庭中的边缘易致贫户、一般户中的突发严重困难户贷款提欸西使用县级配套资金）。</t>
  </si>
  <si>
    <t>其他产业</t>
  </si>
  <si>
    <t>解决了农牧民自身发展资金短缺难题。我县农牧民收入较低，缺乏发展生产的启动资金，向金融机构申请贷款成本偏高，手续繁杂。脱贫贴息贷款的投入，有效地缓解了农牧民自身生产发展资金紧缺问题</t>
  </si>
  <si>
    <t>墨玉县农业农村局</t>
  </si>
  <si>
    <t>4</t>
  </si>
  <si>
    <t>MY2026-010</t>
  </si>
  <si>
    <t>5700001764281009</t>
  </si>
  <si>
    <t>墨玉县2026年农村道路日常养护</t>
  </si>
  <si>
    <t>公益性岗位</t>
  </si>
  <si>
    <t>为扎实做好墨玉县农村公路日常养护管理工作，从脱贫户和监测对象中选聘年龄18周岁以上65周岁以下、身体健康，具备野外工作劳动力的1450名人员，从事乡本辖区内的农村道路日常养护工作，农村道路日常养护人员按照1000元/每人/每月标准给予补助。</t>
  </si>
  <si>
    <t>就业务工，其他</t>
  </si>
  <si>
    <t>对墨玉县16个乡镇道路进行管护，预计提供1450个就业岗位。护路员及时清除路面泥土及杂物，隐患排查、确保路面清洁及安全。</t>
  </si>
  <si>
    <t>墨玉县交通运输局</t>
  </si>
  <si>
    <t>5</t>
  </si>
  <si>
    <t>MY2026-017</t>
  </si>
  <si>
    <t>5700001764345771</t>
  </si>
  <si>
    <t>墨玉县阿克萨拉依乡巴什库木巴格村设施农业大棚建设项目</t>
  </si>
  <si>
    <t>墨玉县阿克萨拉依乡巴什库木巴格村</t>
  </si>
  <si>
    <t>计划在墨玉县阿克萨拉依乡巴什库木巴格村新建设施农业大棚6座，总建筑面积8481.12平方米，以及室外附属管网、作业道路硬化、配套设备等购置。</t>
  </si>
  <si>
    <t>收益分红，就业务工、其他</t>
  </si>
  <si>
    <t>项目完成后种植户（企业）有偿租赁使用、年租金收入不低于9万元以上，带动就业12人以上。</t>
  </si>
  <si>
    <t>墨玉县阿克萨拉依乡人民政府</t>
  </si>
  <si>
    <t>6</t>
  </si>
  <si>
    <t>MY2026-026</t>
  </si>
  <si>
    <t>5700001786037532</t>
  </si>
  <si>
    <t>墨玉县喀尔赛镇2026年0.2万亩农田提质改造及节水灌溉设施配套项目</t>
  </si>
  <si>
    <t>配套设施项目</t>
  </si>
  <si>
    <t>小型农田水利设施建设</t>
  </si>
  <si>
    <t>墨玉县喀尔赛镇巴格其村、昆其村、古勒巴格村、阔什铁热克村、赛先巴扎村、永安村</t>
  </si>
  <si>
    <t>项目规划总用地面积2259亩，净耕地面积为2189亩，涉及喀尔赛乡巴格其村、昆其村、古勒巴格村、阔什铁热克村、赛先巴扎村、永安村等6个村，建设内容包含土地平整工程、田间道路工程、新建防渗渠道工程、新建排渠工程等。
（1）斗渠防渗工程：新建斗渠工程4条，长度0.827km，其中1条渠道采用UJ800装配式预制矩形渠道，长度53m，新建3条土渠，长度774m；改建土渠工程6条，长度1.539km;
渠道建筑物水闸37座，圆管涵14座。
（2）新建排渠10条，总长度5.587km，其中新建斗排2条，长度2.755km，新建农排8条，长度2.832km，新建排渠建筑物排涵6座。
（3）田间道路工程：修建田间道路工程29条，总长度11.591km。其中，新建田间道路工程10条，总长度3.365km，路宽4m，改建田间道路工程19条，总长度8.226km，路宽4m。
（4）土地平整工程：规划总用地面积2259亩，净耕地面积为2189亩，实施土地平整工程2189亩，共计划分6个村，33个地块。</t>
  </si>
  <si>
    <t>就业务工, 土地流转, 带动生产</t>
  </si>
  <si>
    <t>通过盐碱地改造，土壤改良成耕地，提高耕地综合生产能力，增加种植粮食面种，从而大大调动农民的种粮积极性，实现粮食作物稳定增产、农业持续增效和农民继续增收的目标。</t>
  </si>
  <si>
    <t>墨玉县喀尔赛镇人民政府</t>
  </si>
  <si>
    <t>7</t>
  </si>
  <si>
    <t>MY2026-057</t>
  </si>
  <si>
    <t>5700001785647099</t>
  </si>
  <si>
    <t>2026年墨玉县萨依巴格乡等18个村扶持壮大村集体经济建设项目-（就业孵化基地）</t>
  </si>
  <si>
    <t>新型农村集体经济发展项目</t>
  </si>
  <si>
    <t>墨玉县喀拉喀什镇英协海尔村（玉祖木社区）</t>
  </si>
  <si>
    <t>整合18个村扶持壮大村集体经济项目资金，计划新建就业孵化基地2东，项目建设用地面积17924 平方米（26.9亩），总建筑面积5852.38平方米，以及消防水池及泵房1座、配套室外附属工程等。</t>
  </si>
  <si>
    <t>通过项目建设可提供30个就业岗位（优先聘用本地村民），带动周边餐饮、便利店等配套业态发展，预计增加村集体以经济收入80万元以上。</t>
  </si>
  <si>
    <t>墨玉县委组织部</t>
  </si>
  <si>
    <t>8</t>
  </si>
  <si>
    <t>MY2026-058</t>
  </si>
  <si>
    <t>5700001786071335</t>
  </si>
  <si>
    <t>墨玉县阿克萨拉依乡阿鲁艾日克村面食加工项目</t>
  </si>
  <si>
    <t>墨玉县阿克萨拉依乡阿鲁艾日克村</t>
  </si>
  <si>
    <t>计划对对阿克萨拉依乡阿鲁艾日克村现有厂房一层进行改造，主要改造内容为：
1.对地面、墙面进行防霉处理、生产车间隔断、吊顶、通风消毒系统、维修改造水电等设施，使厂房达到食品级生产卫生标准；
2.对原有库房改造为成品冷藏库，配套制冷保险设施；3.采购干面条生产线1条，包子、饺子机各一台，面条生产线日产量10吨，配备面条包装设备。</t>
  </si>
  <si>
    <t>收益分红，就业务工，其他</t>
  </si>
  <si>
    <t>项目建成后，出租第三方使用，预计年收租金约4万元，预计可解决30人就业，间接带动运输、销售等关联岗位3个，提升本地农产品产业化水平，助力乡村振兴。</t>
  </si>
  <si>
    <t>9</t>
  </si>
  <si>
    <t>MY2026-059</t>
  </si>
  <si>
    <t>5700001785655034</t>
  </si>
  <si>
    <t>墨玉县普恰克其镇巴什普恰克其村、巴什前墩村、巴什加依村壮大村集体建设项目</t>
  </si>
  <si>
    <t>加工流通项目</t>
  </si>
  <si>
    <t>农产品仓储保鲜冷链基础设施建设</t>
  </si>
  <si>
    <t>墨玉县普恰克其镇墩阿其玛村</t>
  </si>
  <si>
    <t>对现有的16间冷库进行改造提升，购置制冷机组、冷风机等设备，建设内容如下：
1、制冷设备：包括制冷机组改造2台，购置冷风机64 套、制冷剂96瓶等708台/套设备。
2、聚氨酯：包括聚氨酯(库体顶保温)233m³、聚氨酯(库体外墙内保温)139m³、聚氨酯(库体穿堂墙内保温)86m³。
3、冷库内照明设备：包括冷库灯32套及电气材料32套。
4、冷库门维修和风幕机：包括冷库门维修32套及风幕机16套。</t>
  </si>
  <si>
    <t>收益分红、就业务工、带动生产</t>
  </si>
  <si>
    <t>1、经济效益：有效降低当地农产品仓储损耗，延长果蔬、农副产品保鲜销售周期，错峰销售提升农产品附加值。通过冷库租赁、集体仓储服务等方式持续增加三个行政村集体经济收入，为村集体产业持续发展提供稳定收益支撑。
2、社会效益：完善乡村冷链基础设施，带动周边农户发展特色种植、养殖产业，解决农产品滞销问题，带动群众就近就业、增收致富。助力壮大村集体经济，夯实乡村振兴产业基础，提升村级公共服务保障能力。</t>
  </si>
  <si>
    <t>墨玉县普恰克其镇人民政府</t>
  </si>
  <si>
    <t>10</t>
  </si>
  <si>
    <t>MY2026-087</t>
  </si>
  <si>
    <t>5700001785757514</t>
  </si>
  <si>
    <t>墨玉县托胡拉乡胜利村、花园村、英巴格村防渗渠建设推广以工代赈项目</t>
  </si>
  <si>
    <t>墨玉县托胡拉乡胜利村、花园村、英巴格村</t>
  </si>
  <si>
    <t>新建渠道防渗渠总长度4.0km，渠道设计流量为0.3～0.5立方米/秒，新建渠系建筑物共77 座，其中水闸 45 座、小型农桥 6 座，入户桥 26 座。</t>
  </si>
  <si>
    <t>就业务工、带动生产、其他</t>
  </si>
  <si>
    <t>项目建设过程中预计带动当地困难群众务工90多人就地就近就业，预计带动增加劳动者全年收入109万元,劳务报酬占总投资的40.0730%。</t>
  </si>
  <si>
    <t>墨玉县托胡拉乡人民政府</t>
  </si>
  <si>
    <t>11</t>
  </si>
  <si>
    <t>MY2026-089</t>
  </si>
  <si>
    <t>5700001785761816</t>
  </si>
  <si>
    <t>墨玉县萨依巴格乡苏盖提博斯坦村防渗渠建设推广以工代赈项目</t>
  </si>
  <si>
    <t>墨玉县萨依巴格乡苏盖提博斯坦村</t>
  </si>
  <si>
    <t>新建梯型防渗渠5.3公里，均位于墨玉县萨依巴格乡苏盖提博斯坦村，设计流量0.3-1.0m³/s；配套完善渠系建筑物109座，其中：节制双分水闸9座、节制单分水闸34座、节制闸11座、单分水闸21座、农桥34座。</t>
  </si>
  <si>
    <t>项目建设过程中预计带动当地困难群众务工106多人就地就近就业，预计带动增加劳动者全年收入146万元,劳务报酬占总投资的40.5630%。</t>
  </si>
  <si>
    <t>墨玉县萨依巴格乡人民政府</t>
  </si>
  <si>
    <t>12</t>
  </si>
  <si>
    <t>MY2026-090</t>
  </si>
  <si>
    <t>5700001785763422</t>
  </si>
  <si>
    <t>墨玉县萨依巴格乡塔木勒克村防渗渠建设推广以工代赈项目</t>
  </si>
  <si>
    <t>墨玉县萨依巴格乡塔木勒克村</t>
  </si>
  <si>
    <t>新建梯型防渗渠5.27公里，均位于墨玉县萨依巴格乡塔木勒克村，设计流量0.3m³/s-0.5m³/s，配套完善渠系建筑物149座，其中：节制双分水闸6座，节制左分水闸15座，节制右分水闸7座，节制闸2座，左分水闸18座，右分水闸21座，双分水闸2座，农桥7座，入户桥66座，涵洞5座。</t>
  </si>
  <si>
    <t>项目建设过程中预计带动当地困难群众务工108多人就地就近就业，预计带动增加劳动者全年收入148万元,劳务报酬占总投资的41.1130%。</t>
  </si>
  <si>
    <t>13</t>
  </si>
  <si>
    <t>MY2026-102</t>
  </si>
  <si>
    <t>5700001785790311</t>
  </si>
  <si>
    <t>墨玉县芒来乡东片区4个村防渗渠建设项目</t>
  </si>
  <si>
    <t>墨玉县芒来乡喀克勒克村、阿克塔木村、其乃巴格村、阿勒吞其村</t>
  </si>
  <si>
    <t>建设防渗渠道17条，共计5.5公里，渠道设计流量为0.1-0.3m³/s;配套渠系建筑物共计86座，其中水闸64座，农桥22座。</t>
  </si>
  <si>
    <t>通过项目的实施，从根本上解决项目区域现状水土流失和灌溉用水，减轻居民及管理单位的灌溉用水负担，使项目区内耕地农作物产量明显提高。</t>
  </si>
  <si>
    <t>墨玉县芒来乡人民政府</t>
  </si>
  <si>
    <t>14</t>
  </si>
  <si>
    <t>MY2026-107</t>
  </si>
  <si>
    <t>5700001785796157</t>
  </si>
  <si>
    <t>和田地区墨玉县2026年萨依巴格乡农村供水水厂维修改造项目</t>
  </si>
  <si>
    <t>乡村建设行动</t>
  </si>
  <si>
    <t>农村基础设施（含产业配套基础设施）</t>
  </si>
  <si>
    <t>农村供水保障设施建设</t>
  </si>
  <si>
    <t>墨玉县萨依巴格乡</t>
  </si>
  <si>
    <t>更新改造萨依巴格乡6座水厂的净水及消毒设施设备，具体包括更新萨依巴格乡五水厂、博斯坦托格拉克水厂、库遂水厂、乌尊阿热勒水厂等4座水厂一体化净水设备各1套，维修普喀水厂一体化净水设备1套，更换南片区水厂斜管填料及更换6座水厂6套次氯酸钠发生器和相关仪表设备；更新改造博斯坦托格拉克水厂供水管道5.73km，配套阀井5座。。</t>
  </si>
  <si>
    <t>有效改善萨依巴格乡1.07万户4.10万人的供水条件，切实增强农村供水工程的稳定性和长效性，进一步保障居民饮水安全，推动农村供水事业高质量发展，持续提升农村群众的获得感、幸福感和安全感。</t>
  </si>
  <si>
    <t>墨玉县水利局</t>
  </si>
  <si>
    <t>15</t>
  </si>
  <si>
    <t>MY2026-110</t>
  </si>
  <si>
    <t>5700001785799654</t>
  </si>
  <si>
    <t>墨玉县（喀尔赛镇-雅瓦乡）产业路建设项目</t>
  </si>
  <si>
    <t>产业路、资源路、旅游路建设</t>
  </si>
  <si>
    <t>墨玉县喀尔赛镇至雅瓦乡</t>
  </si>
  <si>
    <t>项目道路长31km，采用四级公路技术标准，沥青路面，设计速度20km/h。路基宽度7m，路面宽度6m，涵洞和路基设计洪水频率1/15，地震动加速度峰值为0.10g，汽车荷载等级为公路Ⅱ级。</t>
  </si>
  <si>
    <t>完善交通基础设施建设，改善项目区域内群群众农产品运输条件，降低运输成本，提高生产效率，带动群众增收，促进当地经济社会的可持续发展。</t>
  </si>
  <si>
    <t>16</t>
  </si>
  <si>
    <t>MY2026-111</t>
  </si>
  <si>
    <t>5700001785800528</t>
  </si>
  <si>
    <t>和田地区墨玉县2026年桥梁建设项目</t>
  </si>
  <si>
    <t>农村道路建设（通村路、通户路、小型桥梁等）</t>
  </si>
  <si>
    <t>墨玉镇托万喀拉巴格村；阿克萨拉依乡阿克萨拉依村、墩欧依拉村；阔依其乡同心村；扎瓦镇托盖托格拉克村、萨依奴呼其村；加汗巴格乡塔木勒克村、墩欧依拉村、乌尊艾日克村、墩巴格村</t>
  </si>
  <si>
    <t>本项目拆除重建及加宽桥梁10座，合计长度202.9米。其中拆除重建桥梁9座，小计长度：179.86米；加宽桥梁1座，桥梁长度23.04米。主要建设内容包括桥梁工程、引道及附属设施，荷载等级：公路Ⅱ级；设计标准：四级公路，设计速度：20km/h。</t>
  </si>
  <si>
    <t>17</t>
  </si>
  <si>
    <t>MY2026-123</t>
  </si>
  <si>
    <t>5700001786082483</t>
  </si>
  <si>
    <t>墨玉县2026年自治区美丽宜居村创建“多规合一”村庄规划编制项目</t>
  </si>
  <si>
    <t>村庄规划编制(含修编)</t>
  </si>
  <si>
    <t>村庄规划编制</t>
  </si>
  <si>
    <t>普恰克其镇巴什库都克拉村、巴什普恰克其村、库勒艾日克村、巴扎博依村、布达村</t>
  </si>
  <si>
    <t>聘请第三方专业机构，立足墨玉县普恰克其镇巴什库都克拉村、巴什普恰克其村、库勒艾日克村、巴扎博依村、布达村的自然禀赋、产业基础、人文特色和发展需求，编制一份符合本村实际、衔接上位规划、整合各类专项、彰显乡村特色、具备较强实用性和可操作性的“多规合一”村庄规划，助力5个村成功创建“生态优美、产业兴旺、乡风文明、治理有效、生活富裕”的美丽宜居村提供科学指引依据。</t>
  </si>
  <si>
    <t>通过美丽宜居村建设项目，助力示范村实现持续发展和改善当地群众生活水平。</t>
  </si>
  <si>
    <t>18</t>
  </si>
  <si>
    <t>MY2026-124</t>
  </si>
  <si>
    <t>5700001786086947</t>
  </si>
  <si>
    <t>墨玉县2026年自治区美丽宜居村创建人居环境改善项目</t>
  </si>
  <si>
    <t>人居环境整治</t>
  </si>
  <si>
    <t>农村垃圾治理</t>
  </si>
  <si>
    <t>墨玉县普恰克其镇巴什库都克拉村、巴什普恰克其村、库勒艾日克村、巴扎博依村、布达村</t>
  </si>
  <si>
    <t>购置10米太阳能公共照明设施80盏、6米太阳能公共照明设施660盏、240 升塑料垃圾桶200个、不锈钢垃圾箱150个、垃圾船19个、新能源三轮垃圾清运车24辆、12m³压缩式垃圾车 2辆、12m³多功能洒水车4辆。</t>
  </si>
  <si>
    <t>19</t>
  </si>
  <si>
    <t>MY2026-126</t>
  </si>
  <si>
    <t>5700001786093345</t>
  </si>
  <si>
    <t>墨玉县2026年自治区美丽宜居村创建人居道路改善项目</t>
  </si>
  <si>
    <t>墨玉县普恰克其镇布达村、巴扎博依村、库勒艾日克村、巴什普恰克其村、巴什库都克拉村</t>
  </si>
  <si>
    <t>主要对普恰克其镇布达村、巴扎博依村、库勒艾日克村、巴什普恰克其村、巴什库都克拉村等五个村的老旧道路进行养护，路线全长26.603km。沥青混凝土路面112146.69平方米、水泥混凝土路面8363.03平方米；设置涵洞203米/40 道；平面交叉118处。</t>
  </si>
  <si>
    <t>20</t>
  </si>
  <si>
    <t>MY2026-127</t>
  </si>
  <si>
    <t>5700001786096457</t>
  </si>
  <si>
    <t>墨玉县普恰克其镇2026年布达村创业巴扎建设项目</t>
  </si>
  <si>
    <t>墨玉县普恰克其镇布达村</t>
  </si>
  <si>
    <t>计划新建创业巴扎1座，总建筑面积2632.50㎡(其中，地上建筑面积:2371.42㎡，地下建筑面积261.08㎡)，地上2层，地下1层；锅炉房1东，总建筑面积46.37㎡，地上1层，配套道路硬化、给水管网、排水管网、消防管网、采暖管网、电气等附属设施。</t>
  </si>
  <si>
    <t>通过创业就业基地建设增加村集体收入，在壮大村集体收入同时带动当地农民增收，拓宽农户增收渠道，预计带动20人就业。</t>
  </si>
  <si>
    <t>21</t>
  </si>
  <si>
    <t>MY2026-132</t>
  </si>
  <si>
    <t>5700001786108992</t>
  </si>
  <si>
    <t>墨玉县普恰克其镇库勒艾日克村农机社会化服务建设项目</t>
  </si>
  <si>
    <t>产业服务支撑项目</t>
  </si>
  <si>
    <t>科技服务</t>
  </si>
  <si>
    <t>墨玉县普恰克其镇库勒艾日克村</t>
  </si>
  <si>
    <t>购置300马力拖拉机及配套设施2辆、180马力拖拉机及配套设施2辆、农用无人机及配套设备2套、翻转犁1套、播种机1套。</t>
  </si>
  <si>
    <t>一是提升农机服务效率，助力农业生产提质增效。二是增加村集体收入。</t>
  </si>
  <si>
    <t>22</t>
  </si>
  <si>
    <t>MY2026-133</t>
  </si>
  <si>
    <t>5700001786112104</t>
  </si>
  <si>
    <t>墨玉县普恰克其镇巴什库都克拉村产业提升建设项目</t>
  </si>
  <si>
    <t>加工业</t>
  </si>
  <si>
    <t>墨玉县普恰克其镇巴什库都克拉村</t>
  </si>
  <si>
    <t>本项目计划在对普恰克其镇巴什库都克拉村现有500平方米集体所有生产用房改造成生产车间，主要为给排水、电、供暖、通风、消防等设施设备提升。
项目建设内容：采购安装钢结构彩钢板棚及围护541.8平方米（包含照明及通风设备）；钢结构平台货架130平方米；采购长3米、宽2米成品卫生间（包含：卫具，2个坑位）；采购3m³玻璃钢化粪池；室外真石漆粉刷403.47平方米（包含修补改造）；室内乳胶漆粉刷453.35平方米（包含修补改造）；采购干粉灭火器10具；通风设备4套；新建混凝土地面硬化58.28平方米；电气及给排水工程。</t>
  </si>
  <si>
    <t>通过项目的实施进一步增加村集体收入，带动当地10人就地就近就业增收。</t>
  </si>
  <si>
    <t>23</t>
  </si>
  <si>
    <t>MY2026-134</t>
  </si>
  <si>
    <t>5700001786144300</t>
  </si>
  <si>
    <t>墨玉县扎瓦镇夏合勒克村就业创业基地建设项目</t>
  </si>
  <si>
    <t>墨玉县扎瓦镇夏合勒克村</t>
  </si>
  <si>
    <t>新建就业创业实训基地1栋，总建筑面积1000.40平方米，以及室外供水、排水、供电、弱点、变压器等等附属设施。</t>
  </si>
  <si>
    <t>项目建成后，依托夏合勒克庄园通过租赁经营实现稳定收益，全额用于壮大村集体经济，同时新增就业岗位5-10个，拓宽农户增收渠道，助力乡村产业振兴。</t>
  </si>
  <si>
    <t>墨玉县扎瓦镇人民政府</t>
  </si>
  <si>
    <t>24</t>
  </si>
  <si>
    <t>MY2026-135</t>
  </si>
  <si>
    <t>5700001820932213</t>
  </si>
  <si>
    <t>墨玉县维吾尔医药特色药茶（药食同源）深加工及标准化生产项目</t>
  </si>
  <si>
    <t>产地初加工和精深加工</t>
  </si>
  <si>
    <t>墨玉县现代农业产业园区</t>
  </si>
  <si>
    <t>改造现有1532.64㎡，设置原料前处理区、仓储区、外包装区、辅助用房；一层设置十万级洁净生产区 400 ㎡、标准化研发质检中心 150 ㎡、附属用房；建成2条自动化生产线，设计年总产能300万杯/袋。</t>
  </si>
  <si>
    <t>一是项目完工后养殖企业有偿租赁使用，租赁收入用于壮大村集体经济；二是直接带动8人就业；</t>
  </si>
  <si>
    <t>墨玉县维吾尔医院</t>
  </si>
  <si>
    <t>25</t>
  </si>
  <si>
    <t>MY2026-136</t>
  </si>
  <si>
    <t>5700001820931566</t>
  </si>
  <si>
    <t>墨玉县肉鸡饲料生产设备提升改造项目</t>
  </si>
  <si>
    <t>计划对肉鸡饲料生产设备进行提升改造，建设内容如下:
1、制粒机:包括待制粒仓斗、气动闸门、缓冲斗、喂料器及磁板等12台/套设备。
2、其他设备:包括玉米线电动三通、玉米线溜管、叶轮喂料器、粉碎机、玉米分配器等19台/套设备中控配料系统改造。
3、制粒机电控:包括制粒机电控1项。
4、安装材料:包括安装材料1项。
5、相关设备拆除及恢复:包括相关设备拆除及恢复1项。
6、玉米线相关改造:包括玉米线相关改造1项。
7、2个料仓斗提高0.8米:包括2个料仓斗提高0.8米1项。</t>
  </si>
  <si>
    <t>一是项目完工后养殖企业有偿租赁使用，租赁收入用于壮大村集体经济；二是提供本地稳定就业岗位20个；三是带动本地药材种植合作农户500多人</t>
  </si>
  <si>
    <t>26</t>
  </si>
  <si>
    <t>MY2026-137</t>
  </si>
  <si>
    <t>5700001820930885</t>
  </si>
  <si>
    <t>墨玉县2026年吐外特乡0.15万亩农田提质改造及节水灌溉设施配套项目</t>
  </si>
  <si>
    <t>墨玉县吐外特乡恰尔巴格村、萨亚特村、奥依村、库特来木村、苏盖特力克村等5个村</t>
  </si>
  <si>
    <t>一、土地平整工程部分
本次拟建计划土地碎片化平整1535.3亩（包括土地平整、清废及挖树根清运），土地平整土方量11.03万m³。
二、灌溉与排水工程
（1）引水渠和渠系配套建筑物
引水渠总长365m，采用预制装配式矩形渠道，渠底宽 0.6m、渠身0.6m，流量0.12m³/s；配套设施5座，其中各类节制分水闸2座、农桥3座。
（2）滴灌工程：
新建配套蓄水池3座（2座730m³、1座460m³），管理房3 座（45m²）。
首部工程：过滤器3套（砂石+网式全自动反冲洗过滤器300m³/h、砂石+网式全自动反冲洗过滤器400m³/h、砂石+网式全自动反冲洗过滤器200m³/h）。离心泵3套：（离心泵：ISW200-400(260m³/h、44m、45kw)1套、离心泵：ISW200-400Ia(374m³/h、44m、75kw)1套、离心泵：ISW125-200B(138m³/h、37.4m、22kw)1套）。高压电缆长度0.570km（使用符合当地电力部门绝缘导线，10千伏高压绝缘钢芯铝绞线ZR-YJV22-3×95）。变压器3套：（160KV.A）S13-M/10 带四合一综合配电箱等电力设施。滴管部分：管材总长度16367米，其中管径250干管长度3521米，管材型号PVC-M，压力等级0.63MPa；管径160分干管长度10820米，管材型号PVC-M，压力等级0.63MPa；管径90排水管、出地桩长度1962米，PVC-M管材，压力等级0.63MPa。管径63排气阀出地用长度64米，PVC-M 管材，压力等级1.0MPa；闸阀井60座，排气阀井49座，镇墩74 座、穿路5处，等相应配套设施建设。</t>
  </si>
  <si>
    <t>通过本工程项目的实施，使项目区农业生产状况得到极大改善，有效增加农民经济收入，同时使农业灌溉用水得到极大保证，提高农作物亩均产量，从而使本区域农业的经济效益、环境效益及社会效益有较大幅度的提高，提高农民的人均收入，改善农民的生活水平，并达到项目实施后的节水、增产、增收，提高灌溉水利用率、提高单方水利用效率、减少地下水开发、提高土壤肥力、改善生态环境、增加生态用水的目标。</t>
  </si>
  <si>
    <t>墨玉县吐外特乡人民政府</t>
  </si>
  <si>
    <t>27</t>
  </si>
  <si>
    <t>MY2026-142</t>
  </si>
  <si>
    <t>5700001820963706</t>
  </si>
  <si>
    <t>墨玉县英也尔乡英也尔村防渗渠建设推广以工代赈项目</t>
  </si>
  <si>
    <t>墨玉县英也尔乡英也尔村</t>
  </si>
  <si>
    <t>新建渠道防渗渠总长度5.849km，渠道设计流量为0.3～0.5立方米/秒，新建渠系建筑物共 181 座，其中水闸106座、小型农桥45座，居民通行桥30座。</t>
  </si>
  <si>
    <t>就业务工、带动生产</t>
  </si>
  <si>
    <t>一是解决1640亩农业用水问题，提高灌溉效率，减少水资源浪费，保证农作物正常生长，提高农田产量。
二是组织实施推广以工代赈模式，带动周边群众参与，吸纳本地群众81人务工就业增收，预计发放劳务报酬83万元，劳务报酬占总投资的21.02%。</t>
  </si>
  <si>
    <t>墨玉县英也尔乡人民政府</t>
  </si>
  <si>
    <t>28</t>
  </si>
  <si>
    <t>MY2026-143</t>
  </si>
  <si>
    <t>5700001820964581</t>
  </si>
  <si>
    <t>墨玉县普恰克其镇巴什库都克拉村、库勒艾日克村、巴扎博依村推广以工代赈防渗渠项目</t>
  </si>
  <si>
    <t>县普恰克其镇巴什库都克拉村、库勒艾日克村、巴扎博依村</t>
  </si>
  <si>
    <t>新建渠道防渗渠总长度3.498km，渠道设计流量为0.3～0.5立方米/秒，新建渠系建筑物共 61 座，其中水闸42座、小型农桥7座，入户桥12座。</t>
  </si>
  <si>
    <t>项目建设过程中预计带动当地农村劳动力41人，预计发放劳务报酬共计51.0万元，占总投资的比重为20.41%，</t>
  </si>
  <si>
    <t>墨玉县2026年调整提前下达自治区财政衔接推进乡村振兴补助资金（巩固拓展脱贫攻坚成果和乡村振兴任务）项目计划分类统计表</t>
  </si>
  <si>
    <t xml:space="preserve">单位：个、万元 </t>
  </si>
  <si>
    <t>县市</t>
  </si>
  <si>
    <t>项目个数</t>
  </si>
  <si>
    <t>资金规模（万元）</t>
  </si>
  <si>
    <t>续建项目个数</t>
  </si>
  <si>
    <t>续建资金规模</t>
  </si>
  <si>
    <t>产业发展类项目个数</t>
  </si>
  <si>
    <t>资金</t>
  </si>
  <si>
    <t>占比</t>
  </si>
  <si>
    <t>就业类项目个数</t>
  </si>
  <si>
    <t>乡村建设类</t>
  </si>
  <si>
    <t>易地搬迁后扶类</t>
  </si>
  <si>
    <t>巩固拓展脱贫攻坚成果类</t>
  </si>
  <si>
    <t>项目管理费</t>
  </si>
  <si>
    <t>其他类</t>
  </si>
  <si>
    <t>墨玉县</t>
  </si>
  <si>
    <t>填报说明</t>
  </si>
  <si>
    <t>1.序号请按顺序依次填列；</t>
  </si>
  <si>
    <t>2.项目库编号按照县市要求填列，不做统一要求；</t>
  </si>
  <si>
    <t>3.系统编号为信息系统16位编号。</t>
  </si>
  <si>
    <t>4.项目名称按照项目建设内容简写，不能以**村基础设施项目、**村产业发展项目等模糊字眼描述项目名称；</t>
  </si>
  <si>
    <t>5.项目类型按照系统分类</t>
  </si>
  <si>
    <t>6.项目实施地点细化到村</t>
  </si>
  <si>
    <t>7.资金来源请与上级主管部门对接、结合上年度到位资金进行估算；</t>
  </si>
  <si>
    <t>8.联农带农方式按照系统分类填写</t>
  </si>
  <si>
    <t>9.直接受益人口：直接获得利益或服务的人口数量</t>
  </si>
  <si>
    <t>10.产业发展类项目、产业配套项目需要填报项目支撑的相关主导产业，需要细化到具体产业类型，不能笼统归为“农业”“畜牧业”</t>
  </si>
  <si>
    <t>11.是否形成帮扶项目资产、是否为到户项目、是否采取以工代赈方式务必系统、实际保持一致</t>
  </si>
  <si>
    <t>12.项目绩效指标“产出指标”“效益指标”中能体现项目必要性和实施效果的3-4个关键指标</t>
  </si>
  <si>
    <t>13.责任单位填写项目审批部门</t>
  </si>
  <si>
    <t>14.建议审核处室按照项目建设内容填报自治区农业农村厅相关内设处室或事业单位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</si>
</sst>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9">
    <font>
      <sz val="11"/>
      <color theme="1"/>
      <name val="宋体"/>
      <charset val="134"/>
      <scheme val="minor"/>
    </font>
    <font>
      <b/>
      <sz val="18"/>
      <color rgb="FFFF0000"/>
      <name val="宋体"/>
      <charset val="134"/>
      <scheme val="minor"/>
    </font>
    <font>
      <sz val="18"/>
      <name val="宋体"/>
      <charset val="134"/>
      <scheme val="minor"/>
    </font>
    <font>
      <b/>
      <sz val="18"/>
      <color rgb="FFFF0000"/>
      <name val="宋体"/>
      <charset val="134"/>
    </font>
    <font>
      <sz val="11"/>
      <name val="方正小标宋简体"/>
      <charset val="134"/>
    </font>
    <font>
      <sz val="12"/>
      <name val="宋体"/>
      <charset val="134"/>
    </font>
    <font>
      <b/>
      <sz val="12"/>
      <name val="黑体"/>
      <charset val="134"/>
    </font>
    <font>
      <sz val="10"/>
      <color theme="1"/>
      <name val="方正公文楷体"/>
      <charset val="134"/>
    </font>
    <font>
      <sz val="26"/>
      <name val="方正小标宋简体"/>
      <charset val="134"/>
    </font>
    <font>
      <sz val="16"/>
      <name val="黑体"/>
      <charset val="134"/>
    </font>
    <font>
      <sz val="10"/>
      <name val="方正公文楷体"/>
      <charset val="134"/>
    </font>
    <font>
      <b/>
      <sz val="12"/>
      <name val="方正公文楷体"/>
      <charset val="134"/>
    </font>
    <font>
      <sz val="11"/>
      <name val="宋体"/>
      <charset val="134"/>
      <scheme val="minor"/>
    </font>
    <font>
      <sz val="12"/>
      <name val="宋体"/>
      <charset val="134"/>
      <scheme val="minor"/>
    </font>
    <font>
      <sz val="20"/>
      <name val="方正黑体_GBK"/>
      <charset val="134"/>
    </font>
    <font>
      <b/>
      <sz val="26"/>
      <name val="方正小标宋_GBK"/>
      <charset val="134"/>
    </font>
    <font>
      <b/>
      <sz val="26"/>
      <name val="宋体"/>
      <charset val="134"/>
      <scheme val="minor"/>
    </font>
    <font>
      <sz val="12"/>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5" borderId="11" applyNumberFormat="0" applyAlignment="0" applyProtection="0">
      <alignment vertical="center"/>
    </xf>
    <xf numFmtId="0" fontId="28" fillId="6" borderId="12" applyNumberFormat="0" applyAlignment="0" applyProtection="0">
      <alignment vertical="center"/>
    </xf>
    <xf numFmtId="0" fontId="29" fillId="6" borderId="11" applyNumberFormat="0" applyAlignment="0" applyProtection="0">
      <alignment vertical="center"/>
    </xf>
    <xf numFmtId="0" fontId="30" fillId="7"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5" fillId="0" borderId="0">
      <alignment vertical="top"/>
    </xf>
    <xf numFmtId="0" fontId="5" fillId="0" borderId="0">
      <alignment vertical="center"/>
    </xf>
    <xf numFmtId="0" fontId="38" fillId="0" borderId="0">
      <alignment vertical="center"/>
    </xf>
  </cellStyleXfs>
  <cellXfs count="74">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49" fontId="3" fillId="0" borderId="0" xfId="0" applyNumberFormat="1" applyFont="1" applyFill="1" applyAlignment="1">
      <alignment horizontal="center" vertical="center" wrapText="1"/>
    </xf>
    <xf numFmtId="49" fontId="3" fillId="0" borderId="0" xfId="0"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0" fillId="0" borderId="0" xfId="0" applyFont="1" applyFill="1" applyBorder="1" applyAlignment="1"/>
    <xf numFmtId="176" fontId="0" fillId="0" borderId="0" xfId="0" applyNumberFormat="1" applyFont="1" applyFill="1" applyBorder="1" applyAlignment="1"/>
    <xf numFmtId="0" fontId="0" fillId="0" borderId="0" xfId="0" applyFont="1" applyFill="1" applyBorder="1" applyAlignment="1">
      <alignment horizontal="center"/>
    </xf>
    <xf numFmtId="176" fontId="0" fillId="0" borderId="0" xfId="0" applyNumberFormat="1" applyFont="1" applyFill="1" applyBorder="1" applyAlignment="1">
      <alignment horizontal="center"/>
    </xf>
    <xf numFmtId="10" fontId="0" fillId="0" borderId="0" xfId="0" applyNumberFormat="1" applyFont="1" applyFill="1" applyBorder="1" applyAlignment="1">
      <alignment horizontal="center"/>
    </xf>
    <xf numFmtId="0" fontId="8" fillId="0" borderId="0" xfId="0" applyFont="1" applyFill="1" applyAlignment="1">
      <alignment horizontal="center" vertical="center" wrapText="1"/>
    </xf>
    <xf numFmtId="176" fontId="8" fillId="0" borderId="0" xfId="0" applyNumberFormat="1" applyFont="1" applyFill="1" applyAlignment="1">
      <alignment horizontal="center" vertical="center" wrapText="1"/>
    </xf>
    <xf numFmtId="0" fontId="5" fillId="0" borderId="0" xfId="0" applyFont="1" applyFill="1" applyBorder="1" applyAlignment="1">
      <alignment horizontal="left" vertical="center" wrapText="1"/>
    </xf>
    <xf numFmtId="176" fontId="5" fillId="0" borderId="0" xfId="0" applyNumberFormat="1" applyFont="1" applyFill="1" applyBorder="1" applyAlignment="1">
      <alignment horizontal="left" vertical="center" wrapText="1"/>
    </xf>
    <xf numFmtId="10" fontId="5" fillId="0" borderId="0" xfId="0" applyNumberFormat="1" applyFont="1" applyFill="1" applyBorder="1" applyAlignment="1">
      <alignment horizontal="left" vertical="center" wrapText="1"/>
    </xf>
    <xf numFmtId="176" fontId="5" fillId="0" borderId="0" xfId="0" applyNumberFormat="1"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10" fontId="5" fillId="0" borderId="0" xfId="0" applyNumberFormat="1" applyFont="1" applyFill="1" applyAlignment="1">
      <alignment horizontal="center" vertical="center" wrapText="1"/>
    </xf>
    <xf numFmtId="0" fontId="5" fillId="0" borderId="0" xfId="0" applyFont="1" applyFill="1" applyAlignment="1">
      <alignment horizontal="righ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10" fontId="11"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10" fontId="11" fillId="3"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0" fontId="12" fillId="0" borderId="0" xfId="0" applyFont="1" applyFill="1">
      <alignment vertical="center"/>
    </xf>
    <xf numFmtId="49" fontId="13" fillId="0" borderId="0" xfId="0" applyNumberFormat="1" applyFont="1" applyFill="1" applyAlignment="1">
      <alignment vertical="center"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0" xfId="0" applyNumberFormat="1" applyFont="1" applyFill="1" applyAlignment="1">
      <alignment horizontal="center" vertical="center" wrapText="1"/>
    </xf>
    <xf numFmtId="49" fontId="14" fillId="0" borderId="0" xfId="0" applyNumberFormat="1" applyFont="1" applyFill="1" applyAlignment="1">
      <alignment horizontal="left" vertical="center" wrapText="1"/>
    </xf>
    <xf numFmtId="49" fontId="14" fillId="0" borderId="0" xfId="0" applyNumberFormat="1" applyFont="1" applyFill="1" applyAlignment="1">
      <alignment horizontal="center"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5" fillId="0" borderId="0" xfId="0" applyNumberFormat="1" applyFont="1" applyFill="1" applyAlignment="1">
      <alignment horizontal="center" vertical="center" wrapText="1"/>
    </xf>
    <xf numFmtId="0" fontId="15" fillId="0" borderId="0" xfId="0" applyFont="1" applyFill="1" applyAlignment="1">
      <alignment horizontal="left" vertical="center" wrapText="1"/>
    </xf>
    <xf numFmtId="0" fontId="6" fillId="0" borderId="5"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NumberFormat="1" applyFont="1" applyFill="1" applyBorder="1" applyAlignment="1">
      <alignment vertical="center" wrapText="1"/>
    </xf>
    <xf numFmtId="0" fontId="13"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5" xfId="49"/>
    <cellStyle name="常规_自治区下达塔城2007年财政扶贫资金项目下达计划表－1048万元" xfId="50"/>
    <cellStyle name="常规 5" xfId="51"/>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8890</xdr:colOff>
      <xdr:row>35</xdr:row>
      <xdr:rowOff>0</xdr:rowOff>
    </xdr:from>
    <xdr:to>
      <xdr:col>8</xdr:col>
      <xdr:colOff>558165</xdr:colOff>
      <xdr:row>35</xdr:row>
      <xdr:rowOff>518160</xdr:rowOff>
    </xdr:to>
    <xdr:pic>
      <xdr:nvPicPr>
        <xdr:cNvPr id="2" name="Picture 438836" hidden="1"/>
        <xdr:cNvPicPr/>
      </xdr:nvPicPr>
      <xdr:blipFill>
        <a:blip r:embed="rId1"/>
        <a:stretch>
          <a:fillRect/>
        </a:stretch>
      </xdr:blipFill>
      <xdr:spPr>
        <a:xfrm>
          <a:off x="7263130" y="42821225"/>
          <a:ext cx="549275" cy="51816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527050</xdr:rowOff>
    </xdr:to>
    <xdr:pic>
      <xdr:nvPicPr>
        <xdr:cNvPr id="3" name="Picture 438836" hidden="1"/>
        <xdr:cNvPicPr/>
      </xdr:nvPicPr>
      <xdr:blipFill>
        <a:blip r:embed="rId1"/>
        <a:stretch>
          <a:fillRect/>
        </a:stretch>
      </xdr:blipFill>
      <xdr:spPr>
        <a:xfrm>
          <a:off x="7263130" y="42821225"/>
          <a:ext cx="549275" cy="5270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906780</xdr:rowOff>
    </xdr:to>
    <xdr:pic>
      <xdr:nvPicPr>
        <xdr:cNvPr id="4" name="Picture 438836" hidden="1"/>
        <xdr:cNvPicPr/>
      </xdr:nvPicPr>
      <xdr:blipFill>
        <a:blip r:embed="rId1"/>
        <a:stretch>
          <a:fillRect/>
        </a:stretch>
      </xdr:blipFill>
      <xdr:spPr>
        <a:xfrm>
          <a:off x="7263130" y="42821225"/>
          <a:ext cx="549275" cy="90678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846455</xdr:rowOff>
    </xdr:to>
    <xdr:pic>
      <xdr:nvPicPr>
        <xdr:cNvPr id="5" name="Picture 438836" hidden="1"/>
        <xdr:cNvPicPr/>
      </xdr:nvPicPr>
      <xdr:blipFill>
        <a:blip r:embed="rId1"/>
        <a:stretch>
          <a:fillRect/>
        </a:stretch>
      </xdr:blipFill>
      <xdr:spPr>
        <a:xfrm>
          <a:off x="7263130" y="42821225"/>
          <a:ext cx="549275" cy="84645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855345</xdr:rowOff>
    </xdr:to>
    <xdr:pic>
      <xdr:nvPicPr>
        <xdr:cNvPr id="6" name="Picture 438836" hidden="1"/>
        <xdr:cNvPicPr/>
      </xdr:nvPicPr>
      <xdr:blipFill>
        <a:blip r:embed="rId1"/>
        <a:stretch>
          <a:fillRect/>
        </a:stretch>
      </xdr:blipFill>
      <xdr:spPr>
        <a:xfrm>
          <a:off x="7263130" y="42821225"/>
          <a:ext cx="549275" cy="8553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812165</xdr:rowOff>
    </xdr:to>
    <xdr:pic>
      <xdr:nvPicPr>
        <xdr:cNvPr id="7" name="Picture 438836" hidden="1"/>
        <xdr:cNvPicPr/>
      </xdr:nvPicPr>
      <xdr:blipFill>
        <a:blip r:embed="rId1"/>
        <a:stretch>
          <a:fillRect/>
        </a:stretch>
      </xdr:blipFill>
      <xdr:spPr>
        <a:xfrm>
          <a:off x="7263130" y="42821225"/>
          <a:ext cx="549275" cy="8121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755650</xdr:rowOff>
    </xdr:to>
    <xdr:pic>
      <xdr:nvPicPr>
        <xdr:cNvPr id="8" name="Picture 438836" hidden="1"/>
        <xdr:cNvPicPr/>
      </xdr:nvPicPr>
      <xdr:blipFill>
        <a:blip r:embed="rId1"/>
        <a:stretch>
          <a:fillRect/>
        </a:stretch>
      </xdr:blipFill>
      <xdr:spPr>
        <a:xfrm>
          <a:off x="7263130" y="42821225"/>
          <a:ext cx="549275" cy="7556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31750</xdr:rowOff>
    </xdr:to>
    <xdr:pic>
      <xdr:nvPicPr>
        <xdr:cNvPr id="9" name="Picture 438836" hidden="1"/>
        <xdr:cNvPicPr/>
      </xdr:nvPicPr>
      <xdr:blipFill>
        <a:blip r:embed="rId1"/>
        <a:stretch>
          <a:fillRect/>
        </a:stretch>
      </xdr:blipFill>
      <xdr:spPr>
        <a:xfrm>
          <a:off x="7263130" y="42821225"/>
          <a:ext cx="549275" cy="9715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920115</xdr:rowOff>
    </xdr:to>
    <xdr:pic>
      <xdr:nvPicPr>
        <xdr:cNvPr id="10" name="Picture 438836" hidden="1"/>
        <xdr:cNvPicPr/>
      </xdr:nvPicPr>
      <xdr:blipFill>
        <a:blip r:embed="rId1"/>
        <a:stretch>
          <a:fillRect/>
        </a:stretch>
      </xdr:blipFill>
      <xdr:spPr>
        <a:xfrm>
          <a:off x="7263130" y="42821225"/>
          <a:ext cx="549275" cy="92011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496570</xdr:rowOff>
    </xdr:to>
    <xdr:pic>
      <xdr:nvPicPr>
        <xdr:cNvPr id="11" name="Picture 438836" hidden="1"/>
        <xdr:cNvPicPr/>
      </xdr:nvPicPr>
      <xdr:blipFill>
        <a:blip r:embed="rId1"/>
        <a:stretch>
          <a:fillRect/>
        </a:stretch>
      </xdr:blipFill>
      <xdr:spPr>
        <a:xfrm>
          <a:off x="7263130" y="42821225"/>
          <a:ext cx="549275" cy="49657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760095</xdr:rowOff>
    </xdr:to>
    <xdr:pic>
      <xdr:nvPicPr>
        <xdr:cNvPr id="12" name="Picture 438836" hidden="1"/>
        <xdr:cNvPicPr/>
      </xdr:nvPicPr>
      <xdr:blipFill>
        <a:blip r:embed="rId1"/>
        <a:stretch>
          <a:fillRect/>
        </a:stretch>
      </xdr:blipFill>
      <xdr:spPr>
        <a:xfrm>
          <a:off x="7263130" y="42821225"/>
          <a:ext cx="549275" cy="7600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501015</xdr:rowOff>
    </xdr:to>
    <xdr:pic>
      <xdr:nvPicPr>
        <xdr:cNvPr id="13" name="Picture 438836" hidden="1"/>
        <xdr:cNvPicPr/>
      </xdr:nvPicPr>
      <xdr:blipFill>
        <a:blip r:embed="rId1"/>
        <a:stretch>
          <a:fillRect/>
        </a:stretch>
      </xdr:blipFill>
      <xdr:spPr>
        <a:xfrm>
          <a:off x="7263130" y="42821225"/>
          <a:ext cx="549275" cy="50101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902335</xdr:rowOff>
    </xdr:to>
    <xdr:pic>
      <xdr:nvPicPr>
        <xdr:cNvPr id="14" name="Picture 438836" hidden="1"/>
        <xdr:cNvPicPr/>
      </xdr:nvPicPr>
      <xdr:blipFill>
        <a:blip r:embed="rId1"/>
        <a:stretch>
          <a:fillRect/>
        </a:stretch>
      </xdr:blipFill>
      <xdr:spPr>
        <a:xfrm>
          <a:off x="7263130" y="42821225"/>
          <a:ext cx="549275" cy="90233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842010</xdr:rowOff>
    </xdr:to>
    <xdr:pic>
      <xdr:nvPicPr>
        <xdr:cNvPr id="15" name="Picture 438836" hidden="1"/>
        <xdr:cNvPicPr/>
      </xdr:nvPicPr>
      <xdr:blipFill>
        <a:blip r:embed="rId1"/>
        <a:stretch>
          <a:fillRect/>
        </a:stretch>
      </xdr:blipFill>
      <xdr:spPr>
        <a:xfrm>
          <a:off x="7263130" y="42821225"/>
          <a:ext cx="549275" cy="84201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850900</xdr:rowOff>
    </xdr:to>
    <xdr:pic>
      <xdr:nvPicPr>
        <xdr:cNvPr id="16" name="Picture 438836" hidden="1"/>
        <xdr:cNvPicPr/>
      </xdr:nvPicPr>
      <xdr:blipFill>
        <a:blip r:embed="rId1"/>
        <a:stretch>
          <a:fillRect/>
        </a:stretch>
      </xdr:blipFill>
      <xdr:spPr>
        <a:xfrm>
          <a:off x="7263130" y="42821225"/>
          <a:ext cx="549275" cy="85090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695325</xdr:rowOff>
    </xdr:to>
    <xdr:pic>
      <xdr:nvPicPr>
        <xdr:cNvPr id="17" name="Picture 438836" hidden="1"/>
        <xdr:cNvPicPr/>
      </xdr:nvPicPr>
      <xdr:blipFill>
        <a:blip r:embed="rId1"/>
        <a:stretch>
          <a:fillRect/>
        </a:stretch>
      </xdr:blipFill>
      <xdr:spPr>
        <a:xfrm>
          <a:off x="7263130" y="42821225"/>
          <a:ext cx="549275" cy="69532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915670</xdr:rowOff>
    </xdr:to>
    <xdr:pic>
      <xdr:nvPicPr>
        <xdr:cNvPr id="18" name="Picture 438836" hidden="1"/>
        <xdr:cNvPicPr/>
      </xdr:nvPicPr>
      <xdr:blipFill>
        <a:blip r:embed="rId1"/>
        <a:stretch>
          <a:fillRect/>
        </a:stretch>
      </xdr:blipFill>
      <xdr:spPr>
        <a:xfrm>
          <a:off x="7263130" y="42821225"/>
          <a:ext cx="549275" cy="91567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872490</xdr:rowOff>
    </xdr:to>
    <xdr:pic>
      <xdr:nvPicPr>
        <xdr:cNvPr id="19" name="Picture 438836" hidden="1"/>
        <xdr:cNvPicPr/>
      </xdr:nvPicPr>
      <xdr:blipFill>
        <a:blip r:embed="rId1"/>
        <a:stretch>
          <a:fillRect/>
        </a:stretch>
      </xdr:blipFill>
      <xdr:spPr>
        <a:xfrm>
          <a:off x="7263130" y="42821225"/>
          <a:ext cx="549275" cy="8724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803275</xdr:rowOff>
    </xdr:to>
    <xdr:pic>
      <xdr:nvPicPr>
        <xdr:cNvPr id="20" name="Picture 438836" hidden="1"/>
        <xdr:cNvPicPr/>
      </xdr:nvPicPr>
      <xdr:blipFill>
        <a:blip r:embed="rId1"/>
        <a:stretch>
          <a:fillRect/>
        </a:stretch>
      </xdr:blipFill>
      <xdr:spPr>
        <a:xfrm>
          <a:off x="7263130" y="42821225"/>
          <a:ext cx="549275" cy="80327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524510</xdr:rowOff>
    </xdr:to>
    <xdr:pic>
      <xdr:nvPicPr>
        <xdr:cNvPr id="21" name="Picture 438836" hidden="1"/>
        <xdr:cNvPicPr/>
      </xdr:nvPicPr>
      <xdr:blipFill>
        <a:blip r:embed="rId1"/>
        <a:stretch>
          <a:fillRect/>
        </a:stretch>
      </xdr:blipFill>
      <xdr:spPr>
        <a:xfrm>
          <a:off x="7263130" y="42821225"/>
          <a:ext cx="549275" cy="52451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908685</xdr:rowOff>
    </xdr:to>
    <xdr:pic>
      <xdr:nvPicPr>
        <xdr:cNvPr id="22" name="Picture 438836" hidden="1"/>
        <xdr:cNvPicPr/>
      </xdr:nvPicPr>
      <xdr:blipFill>
        <a:blip r:embed="rId1"/>
        <a:stretch>
          <a:fillRect/>
        </a:stretch>
      </xdr:blipFill>
      <xdr:spPr>
        <a:xfrm>
          <a:off x="7263130" y="42821225"/>
          <a:ext cx="549275" cy="90868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848360</xdr:rowOff>
    </xdr:to>
    <xdr:pic>
      <xdr:nvPicPr>
        <xdr:cNvPr id="23" name="Picture 438836" hidden="1"/>
        <xdr:cNvPicPr/>
      </xdr:nvPicPr>
      <xdr:blipFill>
        <a:blip r:embed="rId1"/>
        <a:stretch>
          <a:fillRect/>
        </a:stretch>
      </xdr:blipFill>
      <xdr:spPr>
        <a:xfrm>
          <a:off x="7263130" y="42821225"/>
          <a:ext cx="549275" cy="84836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854710</xdr:rowOff>
    </xdr:to>
    <xdr:pic>
      <xdr:nvPicPr>
        <xdr:cNvPr id="24" name="Picture 438836" hidden="1"/>
        <xdr:cNvPicPr/>
      </xdr:nvPicPr>
      <xdr:blipFill>
        <a:blip r:embed="rId1"/>
        <a:stretch>
          <a:fillRect/>
        </a:stretch>
      </xdr:blipFill>
      <xdr:spPr>
        <a:xfrm>
          <a:off x="7263130" y="42821225"/>
          <a:ext cx="549275" cy="85471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530225</xdr:rowOff>
    </xdr:to>
    <xdr:pic>
      <xdr:nvPicPr>
        <xdr:cNvPr id="25" name="Picture 438836" hidden="1"/>
        <xdr:cNvPicPr/>
      </xdr:nvPicPr>
      <xdr:blipFill>
        <a:blip r:embed="rId1"/>
        <a:stretch>
          <a:fillRect/>
        </a:stretch>
      </xdr:blipFill>
      <xdr:spPr>
        <a:xfrm>
          <a:off x="7263130" y="42821225"/>
          <a:ext cx="549275" cy="53022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812800</xdr:rowOff>
    </xdr:to>
    <xdr:pic>
      <xdr:nvPicPr>
        <xdr:cNvPr id="26" name="Picture 438836" hidden="1"/>
        <xdr:cNvPicPr/>
      </xdr:nvPicPr>
      <xdr:blipFill>
        <a:blip r:embed="rId1"/>
        <a:stretch>
          <a:fillRect/>
        </a:stretch>
      </xdr:blipFill>
      <xdr:spPr>
        <a:xfrm>
          <a:off x="7263130" y="42821225"/>
          <a:ext cx="549275" cy="81280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758190</xdr:rowOff>
    </xdr:to>
    <xdr:pic>
      <xdr:nvPicPr>
        <xdr:cNvPr id="27" name="Picture 438836" hidden="1"/>
        <xdr:cNvPicPr/>
      </xdr:nvPicPr>
      <xdr:blipFill>
        <a:blip r:embed="rId1"/>
        <a:stretch>
          <a:fillRect/>
        </a:stretch>
      </xdr:blipFill>
      <xdr:spPr>
        <a:xfrm>
          <a:off x="7263130" y="42821225"/>
          <a:ext cx="549275" cy="7581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34925</xdr:rowOff>
    </xdr:to>
    <xdr:pic>
      <xdr:nvPicPr>
        <xdr:cNvPr id="28" name="Picture 438836" hidden="1"/>
        <xdr:cNvPicPr/>
      </xdr:nvPicPr>
      <xdr:blipFill>
        <a:blip r:embed="rId1"/>
        <a:stretch>
          <a:fillRect/>
        </a:stretch>
      </xdr:blipFill>
      <xdr:spPr>
        <a:xfrm>
          <a:off x="7263130" y="42821225"/>
          <a:ext cx="549275" cy="97472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920750</xdr:rowOff>
    </xdr:to>
    <xdr:pic>
      <xdr:nvPicPr>
        <xdr:cNvPr id="29" name="Picture 438836" hidden="1"/>
        <xdr:cNvPicPr/>
      </xdr:nvPicPr>
      <xdr:blipFill>
        <a:blip r:embed="rId1"/>
        <a:stretch>
          <a:fillRect/>
        </a:stretch>
      </xdr:blipFill>
      <xdr:spPr>
        <a:xfrm>
          <a:off x="7263130" y="42821225"/>
          <a:ext cx="549275" cy="9207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494665</xdr:rowOff>
    </xdr:to>
    <xdr:pic>
      <xdr:nvPicPr>
        <xdr:cNvPr id="30" name="Picture 438836" hidden="1"/>
        <xdr:cNvPicPr/>
      </xdr:nvPicPr>
      <xdr:blipFill>
        <a:blip r:embed="rId1"/>
        <a:stretch>
          <a:fillRect/>
        </a:stretch>
      </xdr:blipFill>
      <xdr:spPr>
        <a:xfrm>
          <a:off x="7263130" y="42821225"/>
          <a:ext cx="549275" cy="4946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764540</xdr:rowOff>
    </xdr:to>
    <xdr:pic>
      <xdr:nvPicPr>
        <xdr:cNvPr id="31" name="Picture 438836" hidden="1"/>
        <xdr:cNvPicPr/>
      </xdr:nvPicPr>
      <xdr:blipFill>
        <a:blip r:embed="rId1"/>
        <a:stretch>
          <a:fillRect/>
        </a:stretch>
      </xdr:blipFill>
      <xdr:spPr>
        <a:xfrm>
          <a:off x="7263130" y="42821225"/>
          <a:ext cx="549275" cy="76454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500380</xdr:rowOff>
    </xdr:to>
    <xdr:pic>
      <xdr:nvPicPr>
        <xdr:cNvPr id="32" name="Picture 438836" hidden="1"/>
        <xdr:cNvPicPr/>
      </xdr:nvPicPr>
      <xdr:blipFill>
        <a:blip r:embed="rId1"/>
        <a:stretch>
          <a:fillRect/>
        </a:stretch>
      </xdr:blipFill>
      <xdr:spPr>
        <a:xfrm>
          <a:off x="7263130" y="42821225"/>
          <a:ext cx="549275" cy="50038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692785</xdr:rowOff>
    </xdr:to>
    <xdr:pic>
      <xdr:nvPicPr>
        <xdr:cNvPr id="33" name="Picture 438836" hidden="1"/>
        <xdr:cNvPicPr/>
      </xdr:nvPicPr>
      <xdr:blipFill>
        <a:blip r:embed="rId1"/>
        <a:stretch>
          <a:fillRect/>
        </a:stretch>
      </xdr:blipFill>
      <xdr:spPr>
        <a:xfrm>
          <a:off x="7263130" y="42821225"/>
          <a:ext cx="549275" cy="69278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698500</xdr:rowOff>
    </xdr:to>
    <xdr:pic>
      <xdr:nvPicPr>
        <xdr:cNvPr id="34" name="Picture 438836" hidden="1"/>
        <xdr:cNvPicPr/>
      </xdr:nvPicPr>
      <xdr:blipFill>
        <a:blip r:embed="rId1"/>
        <a:stretch>
          <a:fillRect/>
        </a:stretch>
      </xdr:blipFill>
      <xdr:spPr>
        <a:xfrm>
          <a:off x="7263130" y="42821225"/>
          <a:ext cx="549275" cy="69850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914400</xdr:rowOff>
    </xdr:to>
    <xdr:pic>
      <xdr:nvPicPr>
        <xdr:cNvPr id="35" name="Picture 438836" hidden="1"/>
        <xdr:cNvPicPr/>
      </xdr:nvPicPr>
      <xdr:blipFill>
        <a:blip r:embed="rId1"/>
        <a:stretch>
          <a:fillRect/>
        </a:stretch>
      </xdr:blipFill>
      <xdr:spPr>
        <a:xfrm>
          <a:off x="7263130" y="42821225"/>
          <a:ext cx="549275" cy="91440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866775</xdr:rowOff>
    </xdr:to>
    <xdr:pic>
      <xdr:nvPicPr>
        <xdr:cNvPr id="36" name="Picture 438836" hidden="1"/>
        <xdr:cNvPicPr/>
      </xdr:nvPicPr>
      <xdr:blipFill>
        <a:blip r:embed="rId1"/>
        <a:stretch>
          <a:fillRect/>
        </a:stretch>
      </xdr:blipFill>
      <xdr:spPr>
        <a:xfrm>
          <a:off x="7263130" y="42821225"/>
          <a:ext cx="549275" cy="86677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800735</xdr:rowOff>
    </xdr:to>
    <xdr:pic>
      <xdr:nvPicPr>
        <xdr:cNvPr id="37" name="Picture 438836" hidden="1"/>
        <xdr:cNvPicPr/>
      </xdr:nvPicPr>
      <xdr:blipFill>
        <a:blip r:embed="rId1"/>
        <a:stretch>
          <a:fillRect/>
        </a:stretch>
      </xdr:blipFill>
      <xdr:spPr>
        <a:xfrm>
          <a:off x="7263130" y="42821225"/>
          <a:ext cx="549275" cy="80073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860425</xdr:rowOff>
    </xdr:to>
    <xdr:pic>
      <xdr:nvPicPr>
        <xdr:cNvPr id="38" name="Picture 438836" hidden="1"/>
        <xdr:cNvPicPr/>
      </xdr:nvPicPr>
      <xdr:blipFill>
        <a:blip r:embed="rId1"/>
        <a:stretch>
          <a:fillRect/>
        </a:stretch>
      </xdr:blipFill>
      <xdr:spPr>
        <a:xfrm>
          <a:off x="7263130" y="42821225"/>
          <a:ext cx="549275" cy="86042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806450</xdr:rowOff>
    </xdr:to>
    <xdr:pic>
      <xdr:nvPicPr>
        <xdr:cNvPr id="39" name="Picture 438836" hidden="1"/>
        <xdr:cNvPicPr/>
      </xdr:nvPicPr>
      <xdr:blipFill>
        <a:blip r:embed="rId1"/>
        <a:stretch>
          <a:fillRect/>
        </a:stretch>
      </xdr:blipFill>
      <xdr:spPr>
        <a:xfrm>
          <a:off x="7263130" y="42821225"/>
          <a:ext cx="549275" cy="8064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521335</xdr:rowOff>
    </xdr:to>
    <xdr:pic>
      <xdr:nvPicPr>
        <xdr:cNvPr id="40" name="Picture 438836" hidden="1"/>
        <xdr:cNvPicPr/>
      </xdr:nvPicPr>
      <xdr:blipFill>
        <a:blip r:embed="rId1"/>
        <a:stretch>
          <a:fillRect/>
        </a:stretch>
      </xdr:blipFill>
      <xdr:spPr>
        <a:xfrm>
          <a:off x="7263130" y="42821225"/>
          <a:ext cx="549275" cy="52133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527685</xdr:rowOff>
    </xdr:to>
    <xdr:pic>
      <xdr:nvPicPr>
        <xdr:cNvPr id="41" name="Picture 438836" hidden="1"/>
        <xdr:cNvPicPr/>
      </xdr:nvPicPr>
      <xdr:blipFill>
        <a:blip r:embed="rId1"/>
        <a:stretch>
          <a:fillRect/>
        </a:stretch>
      </xdr:blipFill>
      <xdr:spPr>
        <a:xfrm>
          <a:off x="7263130" y="42821225"/>
          <a:ext cx="549275" cy="52768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904240</xdr:rowOff>
    </xdr:to>
    <xdr:pic>
      <xdr:nvPicPr>
        <xdr:cNvPr id="42" name="Picture 438836" hidden="1"/>
        <xdr:cNvPicPr/>
      </xdr:nvPicPr>
      <xdr:blipFill>
        <a:blip r:embed="rId1"/>
        <a:stretch>
          <a:fillRect/>
        </a:stretch>
      </xdr:blipFill>
      <xdr:spPr>
        <a:xfrm>
          <a:off x="7263130" y="42821225"/>
          <a:ext cx="549275" cy="90424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843915</xdr:rowOff>
    </xdr:to>
    <xdr:pic>
      <xdr:nvPicPr>
        <xdr:cNvPr id="43" name="Picture 438836" hidden="1"/>
        <xdr:cNvPicPr/>
      </xdr:nvPicPr>
      <xdr:blipFill>
        <a:blip r:embed="rId1"/>
        <a:stretch>
          <a:fillRect/>
        </a:stretch>
      </xdr:blipFill>
      <xdr:spPr>
        <a:xfrm>
          <a:off x="7263130" y="42821225"/>
          <a:ext cx="549275" cy="84391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852170</xdr:rowOff>
    </xdr:to>
    <xdr:pic>
      <xdr:nvPicPr>
        <xdr:cNvPr id="44" name="Picture 438836" hidden="1"/>
        <xdr:cNvPicPr/>
      </xdr:nvPicPr>
      <xdr:blipFill>
        <a:blip r:embed="rId1"/>
        <a:stretch>
          <a:fillRect/>
        </a:stretch>
      </xdr:blipFill>
      <xdr:spPr>
        <a:xfrm>
          <a:off x="7263130" y="42821225"/>
          <a:ext cx="549275" cy="85217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530860</xdr:rowOff>
    </xdr:to>
    <xdr:pic>
      <xdr:nvPicPr>
        <xdr:cNvPr id="45" name="Picture 438836" hidden="1"/>
        <xdr:cNvPicPr/>
      </xdr:nvPicPr>
      <xdr:blipFill>
        <a:blip r:embed="rId1"/>
        <a:stretch>
          <a:fillRect/>
        </a:stretch>
      </xdr:blipFill>
      <xdr:spPr>
        <a:xfrm>
          <a:off x="7263130" y="42821225"/>
          <a:ext cx="549275" cy="53086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808990</xdr:rowOff>
    </xdr:to>
    <xdr:pic>
      <xdr:nvPicPr>
        <xdr:cNvPr id="46" name="Picture 438836" hidden="1"/>
        <xdr:cNvPicPr/>
      </xdr:nvPicPr>
      <xdr:blipFill>
        <a:blip r:embed="rId1"/>
        <a:stretch>
          <a:fillRect/>
        </a:stretch>
      </xdr:blipFill>
      <xdr:spPr>
        <a:xfrm>
          <a:off x="7263130" y="42821225"/>
          <a:ext cx="549275" cy="8089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921385</xdr:rowOff>
    </xdr:to>
    <xdr:pic>
      <xdr:nvPicPr>
        <xdr:cNvPr id="47" name="Picture 438836" hidden="1"/>
        <xdr:cNvPicPr/>
      </xdr:nvPicPr>
      <xdr:blipFill>
        <a:blip r:embed="rId1"/>
        <a:stretch>
          <a:fillRect/>
        </a:stretch>
      </xdr:blipFill>
      <xdr:spPr>
        <a:xfrm>
          <a:off x="7263130" y="42821225"/>
          <a:ext cx="549275" cy="92138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499110</xdr:rowOff>
    </xdr:to>
    <xdr:pic>
      <xdr:nvPicPr>
        <xdr:cNvPr id="48" name="Picture 438836" hidden="1"/>
        <xdr:cNvPicPr/>
      </xdr:nvPicPr>
      <xdr:blipFill>
        <a:blip r:embed="rId1"/>
        <a:stretch>
          <a:fillRect/>
        </a:stretch>
      </xdr:blipFill>
      <xdr:spPr>
        <a:xfrm>
          <a:off x="7263130" y="42821225"/>
          <a:ext cx="549275" cy="49911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762000</xdr:rowOff>
    </xdr:to>
    <xdr:pic>
      <xdr:nvPicPr>
        <xdr:cNvPr id="49" name="Picture 438836" hidden="1"/>
        <xdr:cNvPicPr/>
      </xdr:nvPicPr>
      <xdr:blipFill>
        <a:blip r:embed="rId1"/>
        <a:stretch>
          <a:fillRect/>
        </a:stretch>
      </xdr:blipFill>
      <xdr:spPr>
        <a:xfrm>
          <a:off x="7263130" y="42821225"/>
          <a:ext cx="549275" cy="76200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502285</xdr:rowOff>
    </xdr:to>
    <xdr:pic>
      <xdr:nvPicPr>
        <xdr:cNvPr id="50" name="Picture 438836" hidden="1"/>
        <xdr:cNvPicPr/>
      </xdr:nvPicPr>
      <xdr:blipFill>
        <a:blip r:embed="rId1"/>
        <a:stretch>
          <a:fillRect/>
        </a:stretch>
      </xdr:blipFill>
      <xdr:spPr>
        <a:xfrm>
          <a:off x="7263130" y="42821225"/>
          <a:ext cx="549275" cy="50228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899795</xdr:rowOff>
    </xdr:to>
    <xdr:pic>
      <xdr:nvPicPr>
        <xdr:cNvPr id="51" name="Picture 438836" hidden="1"/>
        <xdr:cNvPicPr/>
      </xdr:nvPicPr>
      <xdr:blipFill>
        <a:blip r:embed="rId1"/>
        <a:stretch>
          <a:fillRect/>
        </a:stretch>
      </xdr:blipFill>
      <xdr:spPr>
        <a:xfrm>
          <a:off x="7263130" y="42821225"/>
          <a:ext cx="549275" cy="8997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839470</xdr:rowOff>
    </xdr:to>
    <xdr:pic>
      <xdr:nvPicPr>
        <xdr:cNvPr id="52" name="Picture 438836" hidden="1"/>
        <xdr:cNvPicPr/>
      </xdr:nvPicPr>
      <xdr:blipFill>
        <a:blip r:embed="rId1"/>
        <a:stretch>
          <a:fillRect/>
        </a:stretch>
      </xdr:blipFill>
      <xdr:spPr>
        <a:xfrm>
          <a:off x="7263130" y="42821225"/>
          <a:ext cx="549275" cy="83947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693420</xdr:rowOff>
    </xdr:to>
    <xdr:pic>
      <xdr:nvPicPr>
        <xdr:cNvPr id="53" name="Picture 438836" hidden="1"/>
        <xdr:cNvPicPr/>
      </xdr:nvPicPr>
      <xdr:blipFill>
        <a:blip r:embed="rId1"/>
        <a:stretch>
          <a:fillRect/>
        </a:stretch>
      </xdr:blipFill>
      <xdr:spPr>
        <a:xfrm>
          <a:off x="7263130" y="42821225"/>
          <a:ext cx="549275" cy="6934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696595</xdr:rowOff>
    </xdr:to>
    <xdr:pic>
      <xdr:nvPicPr>
        <xdr:cNvPr id="54" name="Picture 438836" hidden="1"/>
        <xdr:cNvPicPr/>
      </xdr:nvPicPr>
      <xdr:blipFill>
        <a:blip r:embed="rId1"/>
        <a:stretch>
          <a:fillRect/>
        </a:stretch>
      </xdr:blipFill>
      <xdr:spPr>
        <a:xfrm>
          <a:off x="7263130" y="42821225"/>
          <a:ext cx="549275" cy="6965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869950</xdr:rowOff>
    </xdr:to>
    <xdr:pic>
      <xdr:nvPicPr>
        <xdr:cNvPr id="55" name="Picture 438836" hidden="1"/>
        <xdr:cNvPicPr/>
      </xdr:nvPicPr>
      <xdr:blipFill>
        <a:blip r:embed="rId1"/>
        <a:stretch>
          <a:fillRect/>
        </a:stretch>
      </xdr:blipFill>
      <xdr:spPr>
        <a:xfrm>
          <a:off x="7263130" y="42821225"/>
          <a:ext cx="549275" cy="8699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805180</xdr:rowOff>
    </xdr:to>
    <xdr:pic>
      <xdr:nvPicPr>
        <xdr:cNvPr id="56" name="Picture 438836" hidden="1"/>
        <xdr:cNvPicPr/>
      </xdr:nvPicPr>
      <xdr:blipFill>
        <a:blip r:embed="rId1"/>
        <a:stretch>
          <a:fillRect/>
        </a:stretch>
      </xdr:blipFill>
      <xdr:spPr>
        <a:xfrm>
          <a:off x="7263130" y="42821225"/>
          <a:ext cx="549275" cy="80518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29210</xdr:rowOff>
    </xdr:to>
    <xdr:pic>
      <xdr:nvPicPr>
        <xdr:cNvPr id="57" name="Picture 438836" hidden="1"/>
        <xdr:cNvPicPr/>
      </xdr:nvPicPr>
      <xdr:blipFill>
        <a:blip r:embed="rId1"/>
        <a:stretch>
          <a:fillRect/>
        </a:stretch>
      </xdr:blipFill>
      <xdr:spPr>
        <a:xfrm>
          <a:off x="7263130" y="42821225"/>
          <a:ext cx="549275" cy="96901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770255</xdr:rowOff>
    </xdr:to>
    <xdr:pic>
      <xdr:nvPicPr>
        <xdr:cNvPr id="58" name="Picture 438836" hidden="1"/>
        <xdr:cNvPicPr/>
      </xdr:nvPicPr>
      <xdr:blipFill>
        <a:blip r:embed="rId1"/>
        <a:stretch>
          <a:fillRect/>
        </a:stretch>
      </xdr:blipFill>
      <xdr:spPr>
        <a:xfrm>
          <a:off x="7263130" y="42821225"/>
          <a:ext cx="611505" cy="77025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776605</xdr:rowOff>
    </xdr:to>
    <xdr:pic>
      <xdr:nvPicPr>
        <xdr:cNvPr id="59" name="Picture 438836" hidden="1"/>
        <xdr:cNvPicPr/>
      </xdr:nvPicPr>
      <xdr:blipFill>
        <a:blip r:embed="rId1"/>
        <a:stretch>
          <a:fillRect/>
        </a:stretch>
      </xdr:blipFill>
      <xdr:spPr>
        <a:xfrm>
          <a:off x="7263130" y="42821225"/>
          <a:ext cx="611505" cy="77660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736600</xdr:rowOff>
    </xdr:to>
    <xdr:pic>
      <xdr:nvPicPr>
        <xdr:cNvPr id="60" name="Picture 438836" hidden="1"/>
        <xdr:cNvPicPr/>
      </xdr:nvPicPr>
      <xdr:blipFill>
        <a:blip r:embed="rId1"/>
        <a:stretch>
          <a:fillRect/>
        </a:stretch>
      </xdr:blipFill>
      <xdr:spPr>
        <a:xfrm>
          <a:off x="7263130" y="42821225"/>
          <a:ext cx="611505" cy="73660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767715</xdr:rowOff>
    </xdr:to>
    <xdr:pic>
      <xdr:nvPicPr>
        <xdr:cNvPr id="61" name="Picture 438836" hidden="1"/>
        <xdr:cNvPicPr/>
      </xdr:nvPicPr>
      <xdr:blipFill>
        <a:blip r:embed="rId1"/>
        <a:stretch>
          <a:fillRect/>
        </a:stretch>
      </xdr:blipFill>
      <xdr:spPr>
        <a:xfrm>
          <a:off x="7263130" y="42821225"/>
          <a:ext cx="611505" cy="76771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774065</xdr:rowOff>
    </xdr:to>
    <xdr:pic>
      <xdr:nvPicPr>
        <xdr:cNvPr id="62" name="Picture 438836" hidden="1"/>
        <xdr:cNvPicPr/>
      </xdr:nvPicPr>
      <xdr:blipFill>
        <a:blip r:embed="rId1"/>
        <a:stretch>
          <a:fillRect/>
        </a:stretch>
      </xdr:blipFill>
      <xdr:spPr>
        <a:xfrm>
          <a:off x="7263130" y="42821225"/>
          <a:ext cx="611505" cy="77406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769620</xdr:rowOff>
    </xdr:to>
    <xdr:pic>
      <xdr:nvPicPr>
        <xdr:cNvPr id="63" name="Picture 438836" hidden="1"/>
        <xdr:cNvPicPr/>
      </xdr:nvPicPr>
      <xdr:blipFill>
        <a:blip r:embed="rId1"/>
        <a:stretch>
          <a:fillRect/>
        </a:stretch>
      </xdr:blipFill>
      <xdr:spPr>
        <a:xfrm>
          <a:off x="7263130" y="42821225"/>
          <a:ext cx="611505" cy="76962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774700</xdr:rowOff>
    </xdr:to>
    <xdr:pic>
      <xdr:nvPicPr>
        <xdr:cNvPr id="64" name="Picture 438836" hidden="1"/>
        <xdr:cNvPicPr/>
      </xdr:nvPicPr>
      <xdr:blipFill>
        <a:blip r:embed="rId1"/>
        <a:stretch>
          <a:fillRect/>
        </a:stretch>
      </xdr:blipFill>
      <xdr:spPr>
        <a:xfrm>
          <a:off x="7263130" y="42821225"/>
          <a:ext cx="611505" cy="77470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768350</xdr:rowOff>
    </xdr:to>
    <xdr:pic>
      <xdr:nvPicPr>
        <xdr:cNvPr id="65" name="Picture 438836" hidden="1"/>
        <xdr:cNvPicPr/>
      </xdr:nvPicPr>
      <xdr:blipFill>
        <a:blip r:embed="rId1"/>
        <a:stretch>
          <a:fillRect/>
        </a:stretch>
      </xdr:blipFill>
      <xdr:spPr>
        <a:xfrm>
          <a:off x="7263130" y="42821225"/>
          <a:ext cx="611505" cy="76835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796290</xdr:rowOff>
    </xdr:to>
    <xdr:pic>
      <xdr:nvPicPr>
        <xdr:cNvPr id="66" name="Picture 438836" hidden="1"/>
        <xdr:cNvPicPr/>
      </xdr:nvPicPr>
      <xdr:blipFill>
        <a:blip r:embed="rId1"/>
        <a:stretch>
          <a:fillRect/>
        </a:stretch>
      </xdr:blipFill>
      <xdr:spPr>
        <a:xfrm>
          <a:off x="7263130" y="42821225"/>
          <a:ext cx="611505" cy="79629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727710</xdr:rowOff>
    </xdr:to>
    <xdr:pic>
      <xdr:nvPicPr>
        <xdr:cNvPr id="67" name="Picture 438836" hidden="1"/>
        <xdr:cNvPicPr/>
      </xdr:nvPicPr>
      <xdr:blipFill>
        <a:blip r:embed="rId1"/>
        <a:stretch>
          <a:fillRect/>
        </a:stretch>
      </xdr:blipFill>
      <xdr:spPr>
        <a:xfrm>
          <a:off x="7263130" y="42821225"/>
          <a:ext cx="611505" cy="72771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859790</xdr:rowOff>
    </xdr:to>
    <xdr:pic>
      <xdr:nvPicPr>
        <xdr:cNvPr id="68" name="Picture 438836" hidden="1"/>
        <xdr:cNvPicPr/>
      </xdr:nvPicPr>
      <xdr:blipFill>
        <a:blip r:embed="rId1"/>
        <a:stretch>
          <a:fillRect/>
        </a:stretch>
      </xdr:blipFill>
      <xdr:spPr>
        <a:xfrm>
          <a:off x="7263130" y="42821225"/>
          <a:ext cx="549275" cy="85979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36</xdr:row>
      <xdr:rowOff>35560</xdr:rowOff>
    </xdr:to>
    <xdr:pic>
      <xdr:nvPicPr>
        <xdr:cNvPr id="69" name="Picture 438836" hidden="1"/>
        <xdr:cNvPicPr/>
      </xdr:nvPicPr>
      <xdr:blipFill>
        <a:blip r:embed="rId1"/>
        <a:stretch>
          <a:fillRect/>
        </a:stretch>
      </xdr:blipFill>
      <xdr:spPr>
        <a:xfrm>
          <a:off x="7263130" y="42821225"/>
          <a:ext cx="611505" cy="97536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903605</xdr:rowOff>
    </xdr:to>
    <xdr:pic>
      <xdr:nvPicPr>
        <xdr:cNvPr id="70" name="Picture 438836" hidden="1"/>
        <xdr:cNvPicPr/>
      </xdr:nvPicPr>
      <xdr:blipFill>
        <a:blip r:embed="rId1"/>
        <a:stretch>
          <a:fillRect/>
        </a:stretch>
      </xdr:blipFill>
      <xdr:spPr>
        <a:xfrm>
          <a:off x="7263130" y="42821225"/>
          <a:ext cx="611505" cy="90360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846455</xdr:rowOff>
    </xdr:to>
    <xdr:pic>
      <xdr:nvPicPr>
        <xdr:cNvPr id="71" name="Picture 438836" hidden="1"/>
        <xdr:cNvPicPr/>
      </xdr:nvPicPr>
      <xdr:blipFill>
        <a:blip r:embed="rId1"/>
        <a:stretch>
          <a:fillRect/>
        </a:stretch>
      </xdr:blipFill>
      <xdr:spPr>
        <a:xfrm>
          <a:off x="7263130" y="42821225"/>
          <a:ext cx="611505" cy="84645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852805</xdr:rowOff>
    </xdr:to>
    <xdr:pic>
      <xdr:nvPicPr>
        <xdr:cNvPr id="72" name="Picture 438836" hidden="1"/>
        <xdr:cNvPicPr/>
      </xdr:nvPicPr>
      <xdr:blipFill>
        <a:blip r:embed="rId1"/>
        <a:stretch>
          <a:fillRect/>
        </a:stretch>
      </xdr:blipFill>
      <xdr:spPr>
        <a:xfrm>
          <a:off x="7263130" y="42821225"/>
          <a:ext cx="611505" cy="85280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812800</xdr:rowOff>
    </xdr:to>
    <xdr:pic>
      <xdr:nvPicPr>
        <xdr:cNvPr id="73" name="Picture 438836" hidden="1"/>
        <xdr:cNvPicPr/>
      </xdr:nvPicPr>
      <xdr:blipFill>
        <a:blip r:embed="rId1"/>
        <a:stretch>
          <a:fillRect/>
        </a:stretch>
      </xdr:blipFill>
      <xdr:spPr>
        <a:xfrm>
          <a:off x="7263130" y="42821225"/>
          <a:ext cx="611505" cy="81280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919480</xdr:rowOff>
    </xdr:to>
    <xdr:pic>
      <xdr:nvPicPr>
        <xdr:cNvPr id="74" name="Picture 438836" hidden="1"/>
        <xdr:cNvPicPr/>
      </xdr:nvPicPr>
      <xdr:blipFill>
        <a:blip r:embed="rId1"/>
        <a:stretch>
          <a:fillRect/>
        </a:stretch>
      </xdr:blipFill>
      <xdr:spPr>
        <a:xfrm>
          <a:off x="7263130" y="42821225"/>
          <a:ext cx="611505" cy="91948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899795</xdr:rowOff>
    </xdr:to>
    <xdr:pic>
      <xdr:nvPicPr>
        <xdr:cNvPr id="75" name="Picture 438836" hidden="1"/>
        <xdr:cNvPicPr/>
      </xdr:nvPicPr>
      <xdr:blipFill>
        <a:blip r:embed="rId1"/>
        <a:stretch>
          <a:fillRect/>
        </a:stretch>
      </xdr:blipFill>
      <xdr:spPr>
        <a:xfrm>
          <a:off x="7263130" y="42821225"/>
          <a:ext cx="611505" cy="89979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843915</xdr:rowOff>
    </xdr:to>
    <xdr:pic>
      <xdr:nvPicPr>
        <xdr:cNvPr id="76" name="Picture 438836" hidden="1"/>
        <xdr:cNvPicPr/>
      </xdr:nvPicPr>
      <xdr:blipFill>
        <a:blip r:embed="rId1"/>
        <a:stretch>
          <a:fillRect/>
        </a:stretch>
      </xdr:blipFill>
      <xdr:spPr>
        <a:xfrm>
          <a:off x="7263130" y="42821225"/>
          <a:ext cx="611505" cy="84391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849630</xdr:rowOff>
    </xdr:to>
    <xdr:pic>
      <xdr:nvPicPr>
        <xdr:cNvPr id="77" name="Picture 438836" hidden="1"/>
        <xdr:cNvPicPr/>
      </xdr:nvPicPr>
      <xdr:blipFill>
        <a:blip r:embed="rId1"/>
        <a:stretch>
          <a:fillRect/>
        </a:stretch>
      </xdr:blipFill>
      <xdr:spPr>
        <a:xfrm>
          <a:off x="7263130" y="42821225"/>
          <a:ext cx="611505" cy="84963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901065</xdr:rowOff>
    </xdr:to>
    <xdr:pic>
      <xdr:nvPicPr>
        <xdr:cNvPr id="78" name="Picture 438836" hidden="1"/>
        <xdr:cNvPicPr/>
      </xdr:nvPicPr>
      <xdr:blipFill>
        <a:blip r:embed="rId1"/>
        <a:stretch>
          <a:fillRect/>
        </a:stretch>
      </xdr:blipFill>
      <xdr:spPr>
        <a:xfrm>
          <a:off x="7263130" y="42821225"/>
          <a:ext cx="611505" cy="90106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845820</xdr:rowOff>
    </xdr:to>
    <xdr:pic>
      <xdr:nvPicPr>
        <xdr:cNvPr id="79" name="Picture 438836" hidden="1"/>
        <xdr:cNvPicPr/>
      </xdr:nvPicPr>
      <xdr:blipFill>
        <a:blip r:embed="rId1"/>
        <a:stretch>
          <a:fillRect/>
        </a:stretch>
      </xdr:blipFill>
      <xdr:spPr>
        <a:xfrm>
          <a:off x="7263130" y="42821225"/>
          <a:ext cx="611505" cy="84582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850900</xdr:rowOff>
    </xdr:to>
    <xdr:pic>
      <xdr:nvPicPr>
        <xdr:cNvPr id="80" name="Picture 438836" hidden="1"/>
        <xdr:cNvPicPr/>
      </xdr:nvPicPr>
      <xdr:blipFill>
        <a:blip r:embed="rId1"/>
        <a:stretch>
          <a:fillRect/>
        </a:stretch>
      </xdr:blipFill>
      <xdr:spPr>
        <a:xfrm>
          <a:off x="7263130" y="42821225"/>
          <a:ext cx="611505" cy="85090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912495</xdr:rowOff>
    </xdr:to>
    <xdr:pic>
      <xdr:nvPicPr>
        <xdr:cNvPr id="81" name="Picture 438836" hidden="1"/>
        <xdr:cNvPicPr/>
      </xdr:nvPicPr>
      <xdr:blipFill>
        <a:blip r:embed="rId1"/>
        <a:stretch>
          <a:fillRect/>
        </a:stretch>
      </xdr:blipFill>
      <xdr:spPr>
        <a:xfrm>
          <a:off x="7263130" y="42821225"/>
          <a:ext cx="611505" cy="912495"/>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844550</xdr:rowOff>
    </xdr:to>
    <xdr:pic>
      <xdr:nvPicPr>
        <xdr:cNvPr id="82" name="Picture 438836" hidden="1"/>
        <xdr:cNvPicPr/>
      </xdr:nvPicPr>
      <xdr:blipFill>
        <a:blip r:embed="rId1"/>
        <a:stretch>
          <a:fillRect/>
        </a:stretch>
      </xdr:blipFill>
      <xdr:spPr>
        <a:xfrm>
          <a:off x="7263130" y="42821225"/>
          <a:ext cx="611505" cy="84455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872490</xdr:rowOff>
    </xdr:to>
    <xdr:pic>
      <xdr:nvPicPr>
        <xdr:cNvPr id="83" name="Picture 438836" hidden="1"/>
        <xdr:cNvPicPr/>
      </xdr:nvPicPr>
      <xdr:blipFill>
        <a:blip r:embed="rId1"/>
        <a:stretch>
          <a:fillRect/>
        </a:stretch>
      </xdr:blipFill>
      <xdr:spPr>
        <a:xfrm>
          <a:off x="7263130" y="42821225"/>
          <a:ext cx="611505" cy="872490"/>
        </a:xfrm>
        <a:prstGeom prst="rect">
          <a:avLst/>
        </a:prstGeom>
        <a:noFill/>
        <a:ln w="9525">
          <a:noFill/>
        </a:ln>
      </xdr:spPr>
    </xdr:pic>
    <xdr:clientData/>
  </xdr:twoCellAnchor>
  <xdr:twoCellAnchor editAs="oneCell">
    <xdr:from>
      <xdr:col>8</xdr:col>
      <xdr:colOff>8890</xdr:colOff>
      <xdr:row>35</xdr:row>
      <xdr:rowOff>0</xdr:rowOff>
    </xdr:from>
    <xdr:to>
      <xdr:col>8</xdr:col>
      <xdr:colOff>620395</xdr:colOff>
      <xdr:row>35</xdr:row>
      <xdr:rowOff>803910</xdr:rowOff>
    </xdr:to>
    <xdr:pic>
      <xdr:nvPicPr>
        <xdr:cNvPr id="84" name="Picture 438836" hidden="1"/>
        <xdr:cNvPicPr/>
      </xdr:nvPicPr>
      <xdr:blipFill>
        <a:blip r:embed="rId1"/>
        <a:stretch>
          <a:fillRect/>
        </a:stretch>
      </xdr:blipFill>
      <xdr:spPr>
        <a:xfrm>
          <a:off x="7263130" y="42821225"/>
          <a:ext cx="611505" cy="80391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506095</xdr:rowOff>
    </xdr:to>
    <xdr:pic>
      <xdr:nvPicPr>
        <xdr:cNvPr id="85" name="Picture 438836" hidden="1"/>
        <xdr:cNvPicPr/>
      </xdr:nvPicPr>
      <xdr:blipFill>
        <a:blip r:embed="rId1"/>
        <a:stretch>
          <a:fillRect/>
        </a:stretch>
      </xdr:blipFill>
      <xdr:spPr>
        <a:xfrm>
          <a:off x="7263130" y="42821225"/>
          <a:ext cx="549275" cy="5060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515620</xdr:rowOff>
    </xdr:to>
    <xdr:pic>
      <xdr:nvPicPr>
        <xdr:cNvPr id="86" name="Picture 438836" hidden="1"/>
        <xdr:cNvPicPr/>
      </xdr:nvPicPr>
      <xdr:blipFill>
        <a:blip r:embed="rId1"/>
        <a:stretch>
          <a:fillRect/>
        </a:stretch>
      </xdr:blipFill>
      <xdr:spPr>
        <a:xfrm>
          <a:off x="7263130" y="42821225"/>
          <a:ext cx="549275" cy="5156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887095</xdr:rowOff>
    </xdr:to>
    <xdr:pic>
      <xdr:nvPicPr>
        <xdr:cNvPr id="87" name="Picture 438836" hidden="1"/>
        <xdr:cNvPicPr/>
      </xdr:nvPicPr>
      <xdr:blipFill>
        <a:blip r:embed="rId1"/>
        <a:stretch>
          <a:fillRect/>
        </a:stretch>
      </xdr:blipFill>
      <xdr:spPr>
        <a:xfrm>
          <a:off x="7263130" y="42821225"/>
          <a:ext cx="549275" cy="8870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824865</xdr:rowOff>
    </xdr:to>
    <xdr:pic>
      <xdr:nvPicPr>
        <xdr:cNvPr id="88" name="Picture 438836" hidden="1"/>
        <xdr:cNvPicPr/>
      </xdr:nvPicPr>
      <xdr:blipFill>
        <a:blip r:embed="rId1"/>
        <a:stretch>
          <a:fillRect/>
        </a:stretch>
      </xdr:blipFill>
      <xdr:spPr>
        <a:xfrm>
          <a:off x="7263130" y="42821225"/>
          <a:ext cx="549275" cy="8248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37465</xdr:rowOff>
    </xdr:to>
    <xdr:pic>
      <xdr:nvPicPr>
        <xdr:cNvPr id="89" name="Picture 438836" hidden="1"/>
        <xdr:cNvPicPr/>
      </xdr:nvPicPr>
      <xdr:blipFill>
        <a:blip r:embed="rId1"/>
        <a:stretch>
          <a:fillRect/>
        </a:stretch>
      </xdr:blipFill>
      <xdr:spPr>
        <a:xfrm>
          <a:off x="7263130" y="42821225"/>
          <a:ext cx="549275" cy="9772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510540</xdr:rowOff>
    </xdr:to>
    <xdr:pic>
      <xdr:nvPicPr>
        <xdr:cNvPr id="90" name="Picture 438836" hidden="1"/>
        <xdr:cNvPicPr/>
      </xdr:nvPicPr>
      <xdr:blipFill>
        <a:blip r:embed="rId1"/>
        <a:stretch>
          <a:fillRect/>
        </a:stretch>
      </xdr:blipFill>
      <xdr:spPr>
        <a:xfrm>
          <a:off x="7263130" y="42821225"/>
          <a:ext cx="549275" cy="51054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834390</xdr:rowOff>
    </xdr:to>
    <xdr:pic>
      <xdr:nvPicPr>
        <xdr:cNvPr id="91" name="Picture 438836" hidden="1"/>
        <xdr:cNvPicPr/>
      </xdr:nvPicPr>
      <xdr:blipFill>
        <a:blip r:embed="rId1"/>
        <a:stretch>
          <a:fillRect/>
        </a:stretch>
      </xdr:blipFill>
      <xdr:spPr>
        <a:xfrm>
          <a:off x="7263130" y="42821225"/>
          <a:ext cx="549275" cy="8343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791845</xdr:rowOff>
    </xdr:to>
    <xdr:pic>
      <xdr:nvPicPr>
        <xdr:cNvPr id="92" name="Picture 438836" hidden="1"/>
        <xdr:cNvPicPr/>
      </xdr:nvPicPr>
      <xdr:blipFill>
        <a:blip r:embed="rId1"/>
        <a:stretch>
          <a:fillRect/>
        </a:stretch>
      </xdr:blipFill>
      <xdr:spPr>
        <a:xfrm>
          <a:off x="7263130" y="42821225"/>
          <a:ext cx="549275" cy="7918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739140</xdr:rowOff>
    </xdr:to>
    <xdr:pic>
      <xdr:nvPicPr>
        <xdr:cNvPr id="93" name="Picture 438836" hidden="1"/>
        <xdr:cNvPicPr/>
      </xdr:nvPicPr>
      <xdr:blipFill>
        <a:blip r:embed="rId1"/>
        <a:stretch>
          <a:fillRect/>
        </a:stretch>
      </xdr:blipFill>
      <xdr:spPr>
        <a:xfrm>
          <a:off x="7263130" y="42821225"/>
          <a:ext cx="549275" cy="73914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8890</xdr:rowOff>
    </xdr:to>
    <xdr:pic>
      <xdr:nvPicPr>
        <xdr:cNvPr id="94" name="Picture 438836" hidden="1"/>
        <xdr:cNvPicPr/>
      </xdr:nvPicPr>
      <xdr:blipFill>
        <a:blip r:embed="rId1"/>
        <a:stretch>
          <a:fillRect/>
        </a:stretch>
      </xdr:blipFill>
      <xdr:spPr>
        <a:xfrm>
          <a:off x="7263130" y="42821225"/>
          <a:ext cx="549275" cy="9486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896620</xdr:rowOff>
    </xdr:to>
    <xdr:pic>
      <xdr:nvPicPr>
        <xdr:cNvPr id="95" name="Picture 438836" hidden="1"/>
        <xdr:cNvPicPr/>
      </xdr:nvPicPr>
      <xdr:blipFill>
        <a:blip r:embed="rId1"/>
        <a:stretch>
          <a:fillRect/>
        </a:stretch>
      </xdr:blipFill>
      <xdr:spPr>
        <a:xfrm>
          <a:off x="7263130" y="42821225"/>
          <a:ext cx="549275" cy="8966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487045</xdr:rowOff>
    </xdr:to>
    <xdr:pic>
      <xdr:nvPicPr>
        <xdr:cNvPr id="96" name="Picture 438836" hidden="1"/>
        <xdr:cNvPicPr/>
      </xdr:nvPicPr>
      <xdr:blipFill>
        <a:blip r:embed="rId1"/>
        <a:stretch>
          <a:fillRect/>
        </a:stretch>
      </xdr:blipFill>
      <xdr:spPr>
        <a:xfrm>
          <a:off x="7263130" y="42821225"/>
          <a:ext cx="549275" cy="4870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744220</xdr:rowOff>
    </xdr:to>
    <xdr:pic>
      <xdr:nvPicPr>
        <xdr:cNvPr id="97" name="Picture 438836" hidden="1"/>
        <xdr:cNvPicPr/>
      </xdr:nvPicPr>
      <xdr:blipFill>
        <a:blip r:embed="rId1"/>
        <a:stretch>
          <a:fillRect/>
        </a:stretch>
      </xdr:blipFill>
      <xdr:spPr>
        <a:xfrm>
          <a:off x="7263130" y="42821225"/>
          <a:ext cx="549275" cy="7442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491490</xdr:rowOff>
    </xdr:to>
    <xdr:pic>
      <xdr:nvPicPr>
        <xdr:cNvPr id="98" name="Picture 438836" hidden="1"/>
        <xdr:cNvPicPr/>
      </xdr:nvPicPr>
      <xdr:blipFill>
        <a:blip r:embed="rId1"/>
        <a:stretch>
          <a:fillRect/>
        </a:stretch>
      </xdr:blipFill>
      <xdr:spPr>
        <a:xfrm>
          <a:off x="7263130" y="42821225"/>
          <a:ext cx="549275" cy="4914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882015</xdr:rowOff>
    </xdr:to>
    <xdr:pic>
      <xdr:nvPicPr>
        <xdr:cNvPr id="99" name="Picture 438836" hidden="1"/>
        <xdr:cNvPicPr/>
      </xdr:nvPicPr>
      <xdr:blipFill>
        <a:blip r:embed="rId1"/>
        <a:stretch>
          <a:fillRect/>
        </a:stretch>
      </xdr:blipFill>
      <xdr:spPr>
        <a:xfrm>
          <a:off x="7263130" y="42821225"/>
          <a:ext cx="549275" cy="88201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829945</xdr:rowOff>
    </xdr:to>
    <xdr:pic>
      <xdr:nvPicPr>
        <xdr:cNvPr id="100" name="Picture 438836" hidden="1"/>
        <xdr:cNvPicPr/>
      </xdr:nvPicPr>
      <xdr:blipFill>
        <a:blip r:embed="rId1"/>
        <a:stretch>
          <a:fillRect/>
        </a:stretch>
      </xdr:blipFill>
      <xdr:spPr>
        <a:xfrm>
          <a:off x="7263130" y="42821225"/>
          <a:ext cx="549275" cy="8299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677545</xdr:rowOff>
    </xdr:to>
    <xdr:pic>
      <xdr:nvPicPr>
        <xdr:cNvPr id="101" name="Picture 438836" hidden="1"/>
        <xdr:cNvPicPr/>
      </xdr:nvPicPr>
      <xdr:blipFill>
        <a:blip r:embed="rId1"/>
        <a:stretch>
          <a:fillRect/>
        </a:stretch>
      </xdr:blipFill>
      <xdr:spPr>
        <a:xfrm>
          <a:off x="7263130" y="42821225"/>
          <a:ext cx="549275" cy="6775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681990</xdr:rowOff>
    </xdr:to>
    <xdr:pic>
      <xdr:nvPicPr>
        <xdr:cNvPr id="102" name="Picture 438836" hidden="1"/>
        <xdr:cNvPicPr/>
      </xdr:nvPicPr>
      <xdr:blipFill>
        <a:blip r:embed="rId1"/>
        <a:stretch>
          <a:fillRect/>
        </a:stretch>
      </xdr:blipFill>
      <xdr:spPr>
        <a:xfrm>
          <a:off x="7263130" y="42821225"/>
          <a:ext cx="549275" cy="6819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848995</xdr:rowOff>
    </xdr:to>
    <xdr:pic>
      <xdr:nvPicPr>
        <xdr:cNvPr id="103" name="Picture 438836" hidden="1"/>
        <xdr:cNvPicPr/>
      </xdr:nvPicPr>
      <xdr:blipFill>
        <a:blip r:embed="rId1"/>
        <a:stretch>
          <a:fillRect/>
        </a:stretch>
      </xdr:blipFill>
      <xdr:spPr>
        <a:xfrm>
          <a:off x="7263130" y="42821225"/>
          <a:ext cx="549275" cy="8489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782320</xdr:rowOff>
    </xdr:to>
    <xdr:pic>
      <xdr:nvPicPr>
        <xdr:cNvPr id="104" name="Picture 438836" hidden="1"/>
        <xdr:cNvPicPr/>
      </xdr:nvPicPr>
      <xdr:blipFill>
        <a:blip r:embed="rId1"/>
        <a:stretch>
          <a:fillRect/>
        </a:stretch>
      </xdr:blipFill>
      <xdr:spPr>
        <a:xfrm>
          <a:off x="7263130" y="42821225"/>
          <a:ext cx="549275" cy="7823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520065</xdr:rowOff>
    </xdr:to>
    <xdr:pic>
      <xdr:nvPicPr>
        <xdr:cNvPr id="105" name="Picture 438836" hidden="1"/>
        <xdr:cNvPicPr/>
      </xdr:nvPicPr>
      <xdr:blipFill>
        <a:blip r:embed="rId1"/>
        <a:stretch>
          <a:fillRect/>
        </a:stretch>
      </xdr:blipFill>
      <xdr:spPr>
        <a:xfrm>
          <a:off x="7263130" y="42821225"/>
          <a:ext cx="549275" cy="5200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904875</xdr:rowOff>
    </xdr:to>
    <xdr:pic>
      <xdr:nvPicPr>
        <xdr:cNvPr id="106" name="Picture 438836" hidden="1"/>
        <xdr:cNvPicPr/>
      </xdr:nvPicPr>
      <xdr:blipFill>
        <a:blip r:embed="rId1"/>
        <a:stretch>
          <a:fillRect/>
        </a:stretch>
      </xdr:blipFill>
      <xdr:spPr>
        <a:xfrm>
          <a:off x="7263130" y="42821225"/>
          <a:ext cx="549275" cy="90487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840740</xdr:rowOff>
    </xdr:to>
    <xdr:pic>
      <xdr:nvPicPr>
        <xdr:cNvPr id="107" name="Picture 438836" hidden="1"/>
        <xdr:cNvPicPr/>
      </xdr:nvPicPr>
      <xdr:blipFill>
        <a:blip r:embed="rId1"/>
        <a:stretch>
          <a:fillRect/>
        </a:stretch>
      </xdr:blipFill>
      <xdr:spPr>
        <a:xfrm>
          <a:off x="7263130" y="42821225"/>
          <a:ext cx="549275" cy="84074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531495</xdr:rowOff>
    </xdr:to>
    <xdr:pic>
      <xdr:nvPicPr>
        <xdr:cNvPr id="108" name="Picture 438836" hidden="1"/>
        <xdr:cNvPicPr/>
      </xdr:nvPicPr>
      <xdr:blipFill>
        <a:blip r:embed="rId1"/>
        <a:stretch>
          <a:fillRect/>
        </a:stretch>
      </xdr:blipFill>
      <xdr:spPr>
        <a:xfrm>
          <a:off x="7263130" y="42821225"/>
          <a:ext cx="549275" cy="5314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810895</xdr:rowOff>
    </xdr:to>
    <xdr:pic>
      <xdr:nvPicPr>
        <xdr:cNvPr id="109" name="Picture 438836" hidden="1"/>
        <xdr:cNvPicPr/>
      </xdr:nvPicPr>
      <xdr:blipFill>
        <a:blip r:embed="rId1"/>
        <a:stretch>
          <a:fillRect/>
        </a:stretch>
      </xdr:blipFill>
      <xdr:spPr>
        <a:xfrm>
          <a:off x="7263130" y="42821225"/>
          <a:ext cx="549275" cy="8108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757555</xdr:rowOff>
    </xdr:to>
    <xdr:pic>
      <xdr:nvPicPr>
        <xdr:cNvPr id="110" name="Picture 438836" hidden="1"/>
        <xdr:cNvPicPr/>
      </xdr:nvPicPr>
      <xdr:blipFill>
        <a:blip r:embed="rId1"/>
        <a:stretch>
          <a:fillRect/>
        </a:stretch>
      </xdr:blipFill>
      <xdr:spPr>
        <a:xfrm>
          <a:off x="7263130" y="42821225"/>
          <a:ext cx="549275" cy="75755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34290</xdr:rowOff>
    </xdr:to>
    <xdr:pic>
      <xdr:nvPicPr>
        <xdr:cNvPr id="111" name="Picture 438836" hidden="1"/>
        <xdr:cNvPicPr/>
      </xdr:nvPicPr>
      <xdr:blipFill>
        <a:blip r:embed="rId1"/>
        <a:stretch>
          <a:fillRect/>
        </a:stretch>
      </xdr:blipFill>
      <xdr:spPr>
        <a:xfrm>
          <a:off x="7263130" y="42821225"/>
          <a:ext cx="549275" cy="9740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497840</xdr:rowOff>
    </xdr:to>
    <xdr:pic>
      <xdr:nvPicPr>
        <xdr:cNvPr id="112" name="Picture 438836" hidden="1"/>
        <xdr:cNvPicPr/>
      </xdr:nvPicPr>
      <xdr:blipFill>
        <a:blip r:embed="rId1"/>
        <a:stretch>
          <a:fillRect/>
        </a:stretch>
      </xdr:blipFill>
      <xdr:spPr>
        <a:xfrm>
          <a:off x="7263130" y="42821225"/>
          <a:ext cx="549275" cy="49784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893445</xdr:rowOff>
    </xdr:to>
    <xdr:pic>
      <xdr:nvPicPr>
        <xdr:cNvPr id="113" name="Picture 438836" hidden="1"/>
        <xdr:cNvPicPr/>
      </xdr:nvPicPr>
      <xdr:blipFill>
        <a:blip r:embed="rId1"/>
        <a:stretch>
          <a:fillRect/>
        </a:stretch>
      </xdr:blipFill>
      <xdr:spPr>
        <a:xfrm>
          <a:off x="7263130" y="42821225"/>
          <a:ext cx="549275" cy="8934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704850</xdr:rowOff>
    </xdr:to>
    <xdr:pic>
      <xdr:nvPicPr>
        <xdr:cNvPr id="114" name="Picture 438836" hidden="1"/>
        <xdr:cNvPicPr/>
      </xdr:nvPicPr>
      <xdr:blipFill>
        <a:blip r:embed="rId1"/>
        <a:stretch>
          <a:fillRect/>
        </a:stretch>
      </xdr:blipFill>
      <xdr:spPr>
        <a:xfrm>
          <a:off x="7263130" y="42821225"/>
          <a:ext cx="549275" cy="7048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874395</xdr:rowOff>
    </xdr:to>
    <xdr:pic>
      <xdr:nvPicPr>
        <xdr:cNvPr id="115" name="Picture 438836" hidden="1"/>
        <xdr:cNvPicPr/>
      </xdr:nvPicPr>
      <xdr:blipFill>
        <a:blip r:embed="rId1"/>
        <a:stretch>
          <a:fillRect/>
        </a:stretch>
      </xdr:blipFill>
      <xdr:spPr>
        <a:xfrm>
          <a:off x="7263130" y="42821225"/>
          <a:ext cx="549275" cy="87439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525145</xdr:rowOff>
    </xdr:to>
    <xdr:pic>
      <xdr:nvPicPr>
        <xdr:cNvPr id="116" name="Picture 438836" hidden="1"/>
        <xdr:cNvPicPr/>
      </xdr:nvPicPr>
      <xdr:blipFill>
        <a:blip r:embed="rId1"/>
        <a:stretch>
          <a:fillRect/>
        </a:stretch>
      </xdr:blipFill>
      <xdr:spPr>
        <a:xfrm>
          <a:off x="7263130" y="42821225"/>
          <a:ext cx="549275" cy="5251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906145</xdr:rowOff>
    </xdr:to>
    <xdr:pic>
      <xdr:nvPicPr>
        <xdr:cNvPr id="117" name="Picture 438836" hidden="1"/>
        <xdr:cNvPicPr/>
      </xdr:nvPicPr>
      <xdr:blipFill>
        <a:blip r:embed="rId1"/>
        <a:stretch>
          <a:fillRect/>
        </a:stretch>
      </xdr:blipFill>
      <xdr:spPr>
        <a:xfrm>
          <a:off x="7263130" y="42821225"/>
          <a:ext cx="549275" cy="90614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529590</xdr:rowOff>
    </xdr:to>
    <xdr:pic>
      <xdr:nvPicPr>
        <xdr:cNvPr id="118" name="Picture 438836" hidden="1"/>
        <xdr:cNvPicPr/>
      </xdr:nvPicPr>
      <xdr:blipFill>
        <a:blip r:embed="rId1"/>
        <a:stretch>
          <a:fillRect/>
        </a:stretch>
      </xdr:blipFill>
      <xdr:spPr>
        <a:xfrm>
          <a:off x="7263130" y="42821225"/>
          <a:ext cx="549275" cy="5295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36</xdr:row>
      <xdr:rowOff>33020</xdr:rowOff>
    </xdr:to>
    <xdr:pic>
      <xdr:nvPicPr>
        <xdr:cNvPr id="119" name="Picture 438836" hidden="1"/>
        <xdr:cNvPicPr/>
      </xdr:nvPicPr>
      <xdr:blipFill>
        <a:blip r:embed="rId1"/>
        <a:stretch>
          <a:fillRect/>
        </a:stretch>
      </xdr:blipFill>
      <xdr:spPr>
        <a:xfrm>
          <a:off x="7263130" y="42821225"/>
          <a:ext cx="549275" cy="9728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763270</xdr:rowOff>
    </xdr:to>
    <xdr:pic>
      <xdr:nvPicPr>
        <xdr:cNvPr id="120" name="Picture 438836" hidden="1"/>
        <xdr:cNvPicPr/>
      </xdr:nvPicPr>
      <xdr:blipFill>
        <a:blip r:embed="rId1"/>
        <a:stretch>
          <a:fillRect/>
        </a:stretch>
      </xdr:blipFill>
      <xdr:spPr>
        <a:xfrm>
          <a:off x="7263130" y="42821225"/>
          <a:ext cx="549275" cy="76327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901065</xdr:rowOff>
    </xdr:to>
    <xdr:pic>
      <xdr:nvPicPr>
        <xdr:cNvPr id="121" name="Picture 438836" hidden="1"/>
        <xdr:cNvPicPr/>
      </xdr:nvPicPr>
      <xdr:blipFill>
        <a:blip r:embed="rId1"/>
        <a:stretch>
          <a:fillRect/>
        </a:stretch>
      </xdr:blipFill>
      <xdr:spPr>
        <a:xfrm>
          <a:off x="7263130" y="42821225"/>
          <a:ext cx="549275" cy="9010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691515</xdr:rowOff>
    </xdr:to>
    <xdr:pic>
      <xdr:nvPicPr>
        <xdr:cNvPr id="122" name="Picture 438836" hidden="1"/>
        <xdr:cNvPicPr/>
      </xdr:nvPicPr>
      <xdr:blipFill>
        <a:blip r:embed="rId1"/>
        <a:stretch>
          <a:fillRect/>
        </a:stretch>
      </xdr:blipFill>
      <xdr:spPr>
        <a:xfrm>
          <a:off x="7263130" y="42821225"/>
          <a:ext cx="549275" cy="69151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910590</xdr:rowOff>
    </xdr:to>
    <xdr:pic>
      <xdr:nvPicPr>
        <xdr:cNvPr id="123" name="Picture 438836" hidden="1"/>
        <xdr:cNvPicPr/>
      </xdr:nvPicPr>
      <xdr:blipFill>
        <a:blip r:embed="rId1"/>
        <a:stretch>
          <a:fillRect/>
        </a:stretch>
      </xdr:blipFill>
      <xdr:spPr>
        <a:xfrm>
          <a:off x="7263130" y="42821225"/>
          <a:ext cx="549275" cy="91059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801370</xdr:rowOff>
    </xdr:to>
    <xdr:pic>
      <xdr:nvPicPr>
        <xdr:cNvPr id="124" name="Picture 438836" hidden="1"/>
        <xdr:cNvPicPr/>
      </xdr:nvPicPr>
      <xdr:blipFill>
        <a:blip r:embed="rId1"/>
        <a:stretch>
          <a:fillRect/>
        </a:stretch>
      </xdr:blipFill>
      <xdr:spPr>
        <a:xfrm>
          <a:off x="7263130" y="42821225"/>
          <a:ext cx="549275" cy="80137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817880</xdr:rowOff>
    </xdr:to>
    <xdr:pic>
      <xdr:nvPicPr>
        <xdr:cNvPr id="125" name="Picture 438836" hidden="1"/>
        <xdr:cNvPicPr/>
      </xdr:nvPicPr>
      <xdr:blipFill>
        <a:blip r:embed="rId1"/>
        <a:stretch>
          <a:fillRect/>
        </a:stretch>
      </xdr:blipFill>
      <xdr:spPr>
        <a:xfrm>
          <a:off x="7263130" y="42821225"/>
          <a:ext cx="549275" cy="81788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916305</xdr:rowOff>
    </xdr:to>
    <xdr:pic>
      <xdr:nvPicPr>
        <xdr:cNvPr id="126" name="Picture 438836" hidden="1"/>
        <xdr:cNvPicPr/>
      </xdr:nvPicPr>
      <xdr:blipFill>
        <a:blip r:embed="rId1"/>
        <a:stretch>
          <a:fillRect/>
        </a:stretch>
      </xdr:blipFill>
      <xdr:spPr>
        <a:xfrm>
          <a:off x="7263130" y="42821225"/>
          <a:ext cx="549275" cy="91630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761365</xdr:rowOff>
    </xdr:to>
    <xdr:pic>
      <xdr:nvPicPr>
        <xdr:cNvPr id="127" name="Picture 438836" hidden="1"/>
        <xdr:cNvPicPr/>
      </xdr:nvPicPr>
      <xdr:blipFill>
        <a:blip r:embed="rId1"/>
        <a:stretch>
          <a:fillRect/>
        </a:stretch>
      </xdr:blipFill>
      <xdr:spPr>
        <a:xfrm>
          <a:off x="7263130" y="42821225"/>
          <a:ext cx="549275" cy="761365"/>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501650</xdr:rowOff>
    </xdr:to>
    <xdr:pic>
      <xdr:nvPicPr>
        <xdr:cNvPr id="128" name="Picture 438836" hidden="1"/>
        <xdr:cNvPicPr/>
      </xdr:nvPicPr>
      <xdr:blipFill>
        <a:blip r:embed="rId1"/>
        <a:stretch>
          <a:fillRect/>
        </a:stretch>
      </xdr:blipFill>
      <xdr:spPr>
        <a:xfrm>
          <a:off x="7263130" y="42821225"/>
          <a:ext cx="549275" cy="50165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697230</xdr:rowOff>
    </xdr:to>
    <xdr:pic>
      <xdr:nvPicPr>
        <xdr:cNvPr id="129" name="Picture 438836" hidden="1"/>
        <xdr:cNvPicPr/>
      </xdr:nvPicPr>
      <xdr:blipFill>
        <a:blip r:embed="rId1"/>
        <a:stretch>
          <a:fillRect/>
        </a:stretch>
      </xdr:blipFill>
      <xdr:spPr>
        <a:xfrm>
          <a:off x="7263130" y="42821225"/>
          <a:ext cx="549275" cy="69723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871220</xdr:rowOff>
    </xdr:to>
    <xdr:pic>
      <xdr:nvPicPr>
        <xdr:cNvPr id="130" name="Picture 438836" hidden="1"/>
        <xdr:cNvPicPr/>
      </xdr:nvPicPr>
      <xdr:blipFill>
        <a:blip r:embed="rId1"/>
        <a:stretch>
          <a:fillRect/>
        </a:stretch>
      </xdr:blipFill>
      <xdr:spPr>
        <a:xfrm>
          <a:off x="7263130" y="42821225"/>
          <a:ext cx="549275" cy="871220"/>
        </a:xfrm>
        <a:prstGeom prst="rect">
          <a:avLst/>
        </a:prstGeom>
        <a:noFill/>
        <a:ln w="9525">
          <a:noFill/>
        </a:ln>
      </xdr:spPr>
    </xdr:pic>
    <xdr:clientData/>
  </xdr:twoCellAnchor>
  <xdr:twoCellAnchor editAs="oneCell">
    <xdr:from>
      <xdr:col>8</xdr:col>
      <xdr:colOff>8890</xdr:colOff>
      <xdr:row>35</xdr:row>
      <xdr:rowOff>0</xdr:rowOff>
    </xdr:from>
    <xdr:to>
      <xdr:col>8</xdr:col>
      <xdr:colOff>558165</xdr:colOff>
      <xdr:row>35</xdr:row>
      <xdr:rowOff>807085</xdr:rowOff>
    </xdr:to>
    <xdr:pic>
      <xdr:nvPicPr>
        <xdr:cNvPr id="131" name="Picture 438836" hidden="1"/>
        <xdr:cNvPicPr/>
      </xdr:nvPicPr>
      <xdr:blipFill>
        <a:blip r:embed="rId1"/>
        <a:stretch>
          <a:fillRect/>
        </a:stretch>
      </xdr:blipFill>
      <xdr:spPr>
        <a:xfrm>
          <a:off x="7263130" y="42821225"/>
          <a:ext cx="549275" cy="8070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517525</xdr:rowOff>
    </xdr:to>
    <xdr:pic>
      <xdr:nvPicPr>
        <xdr:cNvPr id="132" name="Picture 438836" hidden="1"/>
        <xdr:cNvPicPr/>
      </xdr:nvPicPr>
      <xdr:blipFill>
        <a:blip r:embed="rId1"/>
        <a:stretch>
          <a:fillRect/>
        </a:stretch>
      </xdr:blipFill>
      <xdr:spPr>
        <a:xfrm>
          <a:off x="7263130" y="20408900"/>
          <a:ext cx="548640" cy="51752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526415</xdr:rowOff>
    </xdr:to>
    <xdr:pic>
      <xdr:nvPicPr>
        <xdr:cNvPr id="133" name="Picture 438836" hidden="1"/>
        <xdr:cNvPicPr/>
      </xdr:nvPicPr>
      <xdr:blipFill>
        <a:blip r:embed="rId1"/>
        <a:stretch>
          <a:fillRect/>
        </a:stretch>
      </xdr:blipFill>
      <xdr:spPr>
        <a:xfrm>
          <a:off x="7263130" y="20408900"/>
          <a:ext cx="548640" cy="5264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17145</xdr:rowOff>
    </xdr:to>
    <xdr:pic>
      <xdr:nvPicPr>
        <xdr:cNvPr id="134" name="Picture 438836" hidden="1"/>
        <xdr:cNvPicPr/>
      </xdr:nvPicPr>
      <xdr:blipFill>
        <a:blip r:embed="rId1"/>
        <a:stretch>
          <a:fillRect/>
        </a:stretch>
      </xdr:blipFill>
      <xdr:spPr>
        <a:xfrm>
          <a:off x="7263130" y="20408900"/>
          <a:ext cx="548640" cy="90614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845820</xdr:rowOff>
    </xdr:to>
    <xdr:pic>
      <xdr:nvPicPr>
        <xdr:cNvPr id="135" name="Picture 438836" hidden="1"/>
        <xdr:cNvPicPr/>
      </xdr:nvPicPr>
      <xdr:blipFill>
        <a:blip r:embed="rId1"/>
        <a:stretch>
          <a:fillRect/>
        </a:stretch>
      </xdr:blipFill>
      <xdr:spPr>
        <a:xfrm>
          <a:off x="7263130" y="20408900"/>
          <a:ext cx="548640" cy="84582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854710</xdr:rowOff>
    </xdr:to>
    <xdr:pic>
      <xdr:nvPicPr>
        <xdr:cNvPr id="136" name="Picture 438836" hidden="1"/>
        <xdr:cNvPicPr/>
      </xdr:nvPicPr>
      <xdr:blipFill>
        <a:blip r:embed="rId1"/>
        <a:stretch>
          <a:fillRect/>
        </a:stretch>
      </xdr:blipFill>
      <xdr:spPr>
        <a:xfrm>
          <a:off x="7263130" y="20408900"/>
          <a:ext cx="548640" cy="8547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811530</xdr:rowOff>
    </xdr:to>
    <xdr:pic>
      <xdr:nvPicPr>
        <xdr:cNvPr id="137" name="Picture 438836" hidden="1"/>
        <xdr:cNvPicPr/>
      </xdr:nvPicPr>
      <xdr:blipFill>
        <a:blip r:embed="rId1"/>
        <a:stretch>
          <a:fillRect/>
        </a:stretch>
      </xdr:blipFill>
      <xdr:spPr>
        <a:xfrm>
          <a:off x="7263130" y="20408900"/>
          <a:ext cx="548640" cy="8115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755015</xdr:rowOff>
    </xdr:to>
    <xdr:pic>
      <xdr:nvPicPr>
        <xdr:cNvPr id="138" name="Picture 438836" hidden="1"/>
        <xdr:cNvPicPr/>
      </xdr:nvPicPr>
      <xdr:blipFill>
        <a:blip r:embed="rId1"/>
        <a:stretch>
          <a:fillRect/>
        </a:stretch>
      </xdr:blipFill>
      <xdr:spPr>
        <a:xfrm>
          <a:off x="7263130" y="20408900"/>
          <a:ext cx="548640" cy="7550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81915</xdr:rowOff>
    </xdr:to>
    <xdr:pic>
      <xdr:nvPicPr>
        <xdr:cNvPr id="139" name="Picture 438836" hidden="1"/>
        <xdr:cNvPicPr/>
      </xdr:nvPicPr>
      <xdr:blipFill>
        <a:blip r:embed="rId1"/>
        <a:stretch>
          <a:fillRect/>
        </a:stretch>
      </xdr:blipFill>
      <xdr:spPr>
        <a:xfrm>
          <a:off x="7263130" y="20408900"/>
          <a:ext cx="548640" cy="9709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30480</xdr:rowOff>
    </xdr:to>
    <xdr:pic>
      <xdr:nvPicPr>
        <xdr:cNvPr id="140" name="Picture 438836" hidden="1"/>
        <xdr:cNvPicPr/>
      </xdr:nvPicPr>
      <xdr:blipFill>
        <a:blip r:embed="rId1"/>
        <a:stretch>
          <a:fillRect/>
        </a:stretch>
      </xdr:blipFill>
      <xdr:spPr>
        <a:xfrm>
          <a:off x="7263130" y="20408900"/>
          <a:ext cx="548640" cy="91948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495935</xdr:rowOff>
    </xdr:to>
    <xdr:pic>
      <xdr:nvPicPr>
        <xdr:cNvPr id="141" name="Picture 438836" hidden="1"/>
        <xdr:cNvPicPr/>
      </xdr:nvPicPr>
      <xdr:blipFill>
        <a:blip r:embed="rId1"/>
        <a:stretch>
          <a:fillRect/>
        </a:stretch>
      </xdr:blipFill>
      <xdr:spPr>
        <a:xfrm>
          <a:off x="7263130" y="20408900"/>
          <a:ext cx="548640" cy="49593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759460</xdr:rowOff>
    </xdr:to>
    <xdr:pic>
      <xdr:nvPicPr>
        <xdr:cNvPr id="142" name="Picture 438836" hidden="1"/>
        <xdr:cNvPicPr/>
      </xdr:nvPicPr>
      <xdr:blipFill>
        <a:blip r:embed="rId1"/>
        <a:stretch>
          <a:fillRect/>
        </a:stretch>
      </xdr:blipFill>
      <xdr:spPr>
        <a:xfrm>
          <a:off x="7263130" y="20408900"/>
          <a:ext cx="548640" cy="7594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500380</xdr:rowOff>
    </xdr:to>
    <xdr:pic>
      <xdr:nvPicPr>
        <xdr:cNvPr id="143" name="Picture 438836" hidden="1"/>
        <xdr:cNvPicPr/>
      </xdr:nvPicPr>
      <xdr:blipFill>
        <a:blip r:embed="rId1"/>
        <a:stretch>
          <a:fillRect/>
        </a:stretch>
      </xdr:blipFill>
      <xdr:spPr>
        <a:xfrm>
          <a:off x="7263130" y="20408900"/>
          <a:ext cx="548640" cy="50038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12700</xdr:rowOff>
    </xdr:to>
    <xdr:pic>
      <xdr:nvPicPr>
        <xdr:cNvPr id="144" name="Picture 438836" hidden="1"/>
        <xdr:cNvPicPr/>
      </xdr:nvPicPr>
      <xdr:blipFill>
        <a:blip r:embed="rId1"/>
        <a:stretch>
          <a:fillRect/>
        </a:stretch>
      </xdr:blipFill>
      <xdr:spPr>
        <a:xfrm>
          <a:off x="7263130" y="20408900"/>
          <a:ext cx="548640" cy="90170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841375</xdr:rowOff>
    </xdr:to>
    <xdr:pic>
      <xdr:nvPicPr>
        <xdr:cNvPr id="145" name="Picture 438836" hidden="1"/>
        <xdr:cNvPicPr/>
      </xdr:nvPicPr>
      <xdr:blipFill>
        <a:blip r:embed="rId1"/>
        <a:stretch>
          <a:fillRect/>
        </a:stretch>
      </xdr:blipFill>
      <xdr:spPr>
        <a:xfrm>
          <a:off x="7263130" y="20408900"/>
          <a:ext cx="548640" cy="84137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850265</xdr:rowOff>
    </xdr:to>
    <xdr:pic>
      <xdr:nvPicPr>
        <xdr:cNvPr id="146" name="Picture 438836" hidden="1"/>
        <xdr:cNvPicPr/>
      </xdr:nvPicPr>
      <xdr:blipFill>
        <a:blip r:embed="rId1"/>
        <a:stretch>
          <a:fillRect/>
        </a:stretch>
      </xdr:blipFill>
      <xdr:spPr>
        <a:xfrm>
          <a:off x="7263130" y="20408900"/>
          <a:ext cx="548640" cy="85026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694690</xdr:rowOff>
    </xdr:to>
    <xdr:pic>
      <xdr:nvPicPr>
        <xdr:cNvPr id="147" name="Picture 438836" hidden="1"/>
        <xdr:cNvPicPr/>
      </xdr:nvPicPr>
      <xdr:blipFill>
        <a:blip r:embed="rId1"/>
        <a:stretch>
          <a:fillRect/>
        </a:stretch>
      </xdr:blipFill>
      <xdr:spPr>
        <a:xfrm>
          <a:off x="7263130" y="20408900"/>
          <a:ext cx="548640" cy="69469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26035</xdr:rowOff>
    </xdr:to>
    <xdr:pic>
      <xdr:nvPicPr>
        <xdr:cNvPr id="148" name="Picture 438836" hidden="1"/>
        <xdr:cNvPicPr/>
      </xdr:nvPicPr>
      <xdr:blipFill>
        <a:blip r:embed="rId1"/>
        <a:stretch>
          <a:fillRect/>
        </a:stretch>
      </xdr:blipFill>
      <xdr:spPr>
        <a:xfrm>
          <a:off x="7263130" y="20408900"/>
          <a:ext cx="548640" cy="91503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871855</xdr:rowOff>
    </xdr:to>
    <xdr:pic>
      <xdr:nvPicPr>
        <xdr:cNvPr id="149" name="Picture 438836" hidden="1"/>
        <xdr:cNvPicPr/>
      </xdr:nvPicPr>
      <xdr:blipFill>
        <a:blip r:embed="rId1"/>
        <a:stretch>
          <a:fillRect/>
        </a:stretch>
      </xdr:blipFill>
      <xdr:spPr>
        <a:xfrm>
          <a:off x="7263130" y="20408900"/>
          <a:ext cx="548640" cy="8718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802640</xdr:rowOff>
    </xdr:to>
    <xdr:pic>
      <xdr:nvPicPr>
        <xdr:cNvPr id="150" name="Picture 438836" hidden="1"/>
        <xdr:cNvPicPr/>
      </xdr:nvPicPr>
      <xdr:blipFill>
        <a:blip r:embed="rId1"/>
        <a:stretch>
          <a:fillRect/>
        </a:stretch>
      </xdr:blipFill>
      <xdr:spPr>
        <a:xfrm>
          <a:off x="7263130" y="20408900"/>
          <a:ext cx="548640" cy="80264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523875</xdr:rowOff>
    </xdr:to>
    <xdr:pic>
      <xdr:nvPicPr>
        <xdr:cNvPr id="151" name="Picture 438836" hidden="1"/>
        <xdr:cNvPicPr/>
      </xdr:nvPicPr>
      <xdr:blipFill>
        <a:blip r:embed="rId1"/>
        <a:stretch>
          <a:fillRect/>
        </a:stretch>
      </xdr:blipFill>
      <xdr:spPr>
        <a:xfrm>
          <a:off x="7263130" y="20408900"/>
          <a:ext cx="548640" cy="52387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19050</xdr:rowOff>
    </xdr:to>
    <xdr:pic>
      <xdr:nvPicPr>
        <xdr:cNvPr id="152" name="Picture 438836" hidden="1"/>
        <xdr:cNvPicPr/>
      </xdr:nvPicPr>
      <xdr:blipFill>
        <a:blip r:embed="rId1"/>
        <a:stretch>
          <a:fillRect/>
        </a:stretch>
      </xdr:blipFill>
      <xdr:spPr>
        <a:xfrm>
          <a:off x="7263130" y="20408900"/>
          <a:ext cx="548640" cy="90805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847725</xdr:rowOff>
    </xdr:to>
    <xdr:pic>
      <xdr:nvPicPr>
        <xdr:cNvPr id="153" name="Picture 438836" hidden="1"/>
        <xdr:cNvPicPr/>
      </xdr:nvPicPr>
      <xdr:blipFill>
        <a:blip r:embed="rId1"/>
        <a:stretch>
          <a:fillRect/>
        </a:stretch>
      </xdr:blipFill>
      <xdr:spPr>
        <a:xfrm>
          <a:off x="7263130" y="20408900"/>
          <a:ext cx="548640" cy="84772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854075</xdr:rowOff>
    </xdr:to>
    <xdr:pic>
      <xdr:nvPicPr>
        <xdr:cNvPr id="154" name="Picture 438836" hidden="1"/>
        <xdr:cNvPicPr/>
      </xdr:nvPicPr>
      <xdr:blipFill>
        <a:blip r:embed="rId1"/>
        <a:stretch>
          <a:fillRect/>
        </a:stretch>
      </xdr:blipFill>
      <xdr:spPr>
        <a:xfrm>
          <a:off x="7263130" y="20408900"/>
          <a:ext cx="548640" cy="85407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529590</xdr:rowOff>
    </xdr:to>
    <xdr:pic>
      <xdr:nvPicPr>
        <xdr:cNvPr id="155" name="Picture 438836" hidden="1"/>
        <xdr:cNvPicPr/>
      </xdr:nvPicPr>
      <xdr:blipFill>
        <a:blip r:embed="rId1"/>
        <a:stretch>
          <a:fillRect/>
        </a:stretch>
      </xdr:blipFill>
      <xdr:spPr>
        <a:xfrm>
          <a:off x="7263130" y="20408900"/>
          <a:ext cx="548640" cy="52959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812165</xdr:rowOff>
    </xdr:to>
    <xdr:pic>
      <xdr:nvPicPr>
        <xdr:cNvPr id="156" name="Picture 438836" hidden="1"/>
        <xdr:cNvPicPr/>
      </xdr:nvPicPr>
      <xdr:blipFill>
        <a:blip r:embed="rId1"/>
        <a:stretch>
          <a:fillRect/>
        </a:stretch>
      </xdr:blipFill>
      <xdr:spPr>
        <a:xfrm>
          <a:off x="7263130" y="20408900"/>
          <a:ext cx="548640" cy="81216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757555</xdr:rowOff>
    </xdr:to>
    <xdr:pic>
      <xdr:nvPicPr>
        <xdr:cNvPr id="157" name="Picture 438836" hidden="1"/>
        <xdr:cNvPicPr/>
      </xdr:nvPicPr>
      <xdr:blipFill>
        <a:blip r:embed="rId1"/>
        <a:stretch>
          <a:fillRect/>
        </a:stretch>
      </xdr:blipFill>
      <xdr:spPr>
        <a:xfrm>
          <a:off x="7263130" y="20408900"/>
          <a:ext cx="548640" cy="7575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85090</xdr:rowOff>
    </xdr:to>
    <xdr:pic>
      <xdr:nvPicPr>
        <xdr:cNvPr id="158" name="Picture 438836" hidden="1"/>
        <xdr:cNvPicPr/>
      </xdr:nvPicPr>
      <xdr:blipFill>
        <a:blip r:embed="rId1"/>
        <a:stretch>
          <a:fillRect/>
        </a:stretch>
      </xdr:blipFill>
      <xdr:spPr>
        <a:xfrm>
          <a:off x="7263130" y="20408900"/>
          <a:ext cx="548640" cy="97409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31115</xdr:rowOff>
    </xdr:to>
    <xdr:pic>
      <xdr:nvPicPr>
        <xdr:cNvPr id="159" name="Picture 438836" hidden="1"/>
        <xdr:cNvPicPr/>
      </xdr:nvPicPr>
      <xdr:blipFill>
        <a:blip r:embed="rId1"/>
        <a:stretch>
          <a:fillRect/>
        </a:stretch>
      </xdr:blipFill>
      <xdr:spPr>
        <a:xfrm>
          <a:off x="7263130" y="20408900"/>
          <a:ext cx="548640" cy="9201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494030</xdr:rowOff>
    </xdr:to>
    <xdr:pic>
      <xdr:nvPicPr>
        <xdr:cNvPr id="160" name="Picture 438836" hidden="1"/>
        <xdr:cNvPicPr/>
      </xdr:nvPicPr>
      <xdr:blipFill>
        <a:blip r:embed="rId1"/>
        <a:stretch>
          <a:fillRect/>
        </a:stretch>
      </xdr:blipFill>
      <xdr:spPr>
        <a:xfrm>
          <a:off x="7263130" y="20408900"/>
          <a:ext cx="548640" cy="4940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763905</xdr:rowOff>
    </xdr:to>
    <xdr:pic>
      <xdr:nvPicPr>
        <xdr:cNvPr id="161" name="Picture 438836" hidden="1"/>
        <xdr:cNvPicPr/>
      </xdr:nvPicPr>
      <xdr:blipFill>
        <a:blip r:embed="rId1"/>
        <a:stretch>
          <a:fillRect/>
        </a:stretch>
      </xdr:blipFill>
      <xdr:spPr>
        <a:xfrm>
          <a:off x="7263130" y="20408900"/>
          <a:ext cx="548640" cy="76390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499745</xdr:rowOff>
    </xdr:to>
    <xdr:pic>
      <xdr:nvPicPr>
        <xdr:cNvPr id="162" name="Picture 438836" hidden="1"/>
        <xdr:cNvPicPr/>
      </xdr:nvPicPr>
      <xdr:blipFill>
        <a:blip r:embed="rId1"/>
        <a:stretch>
          <a:fillRect/>
        </a:stretch>
      </xdr:blipFill>
      <xdr:spPr>
        <a:xfrm>
          <a:off x="7263130" y="20408900"/>
          <a:ext cx="548640" cy="49974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692150</xdr:rowOff>
    </xdr:to>
    <xdr:pic>
      <xdr:nvPicPr>
        <xdr:cNvPr id="163" name="Picture 438836" hidden="1"/>
        <xdr:cNvPicPr/>
      </xdr:nvPicPr>
      <xdr:blipFill>
        <a:blip r:embed="rId1"/>
        <a:stretch>
          <a:fillRect/>
        </a:stretch>
      </xdr:blipFill>
      <xdr:spPr>
        <a:xfrm>
          <a:off x="7263130" y="20408900"/>
          <a:ext cx="548640" cy="69215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697865</xdr:rowOff>
    </xdr:to>
    <xdr:pic>
      <xdr:nvPicPr>
        <xdr:cNvPr id="164" name="Picture 438836" hidden="1"/>
        <xdr:cNvPicPr/>
      </xdr:nvPicPr>
      <xdr:blipFill>
        <a:blip r:embed="rId1"/>
        <a:stretch>
          <a:fillRect/>
        </a:stretch>
      </xdr:blipFill>
      <xdr:spPr>
        <a:xfrm>
          <a:off x="7263130" y="20408900"/>
          <a:ext cx="548640" cy="69786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24765</xdr:rowOff>
    </xdr:to>
    <xdr:pic>
      <xdr:nvPicPr>
        <xdr:cNvPr id="165" name="Picture 438836" hidden="1"/>
        <xdr:cNvPicPr/>
      </xdr:nvPicPr>
      <xdr:blipFill>
        <a:blip r:embed="rId1"/>
        <a:stretch>
          <a:fillRect/>
        </a:stretch>
      </xdr:blipFill>
      <xdr:spPr>
        <a:xfrm>
          <a:off x="7263130" y="20408900"/>
          <a:ext cx="548640" cy="91376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866140</xdr:rowOff>
    </xdr:to>
    <xdr:pic>
      <xdr:nvPicPr>
        <xdr:cNvPr id="166" name="Picture 438836" hidden="1"/>
        <xdr:cNvPicPr/>
      </xdr:nvPicPr>
      <xdr:blipFill>
        <a:blip r:embed="rId1"/>
        <a:stretch>
          <a:fillRect/>
        </a:stretch>
      </xdr:blipFill>
      <xdr:spPr>
        <a:xfrm>
          <a:off x="7263130" y="20408900"/>
          <a:ext cx="548640" cy="86614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800100</xdr:rowOff>
    </xdr:to>
    <xdr:pic>
      <xdr:nvPicPr>
        <xdr:cNvPr id="167" name="Picture 438836" hidden="1"/>
        <xdr:cNvPicPr/>
      </xdr:nvPicPr>
      <xdr:blipFill>
        <a:blip r:embed="rId1"/>
        <a:stretch>
          <a:fillRect/>
        </a:stretch>
      </xdr:blipFill>
      <xdr:spPr>
        <a:xfrm>
          <a:off x="7263130" y="20408900"/>
          <a:ext cx="548640" cy="80010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859790</xdr:rowOff>
    </xdr:to>
    <xdr:pic>
      <xdr:nvPicPr>
        <xdr:cNvPr id="168" name="Picture 438836" hidden="1"/>
        <xdr:cNvPicPr/>
      </xdr:nvPicPr>
      <xdr:blipFill>
        <a:blip r:embed="rId1"/>
        <a:stretch>
          <a:fillRect/>
        </a:stretch>
      </xdr:blipFill>
      <xdr:spPr>
        <a:xfrm>
          <a:off x="7263130" y="20408900"/>
          <a:ext cx="548640" cy="85979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805815</xdr:rowOff>
    </xdr:to>
    <xdr:pic>
      <xdr:nvPicPr>
        <xdr:cNvPr id="169" name="Picture 438836" hidden="1"/>
        <xdr:cNvPicPr/>
      </xdr:nvPicPr>
      <xdr:blipFill>
        <a:blip r:embed="rId1"/>
        <a:stretch>
          <a:fillRect/>
        </a:stretch>
      </xdr:blipFill>
      <xdr:spPr>
        <a:xfrm>
          <a:off x="7263130" y="20408900"/>
          <a:ext cx="548640" cy="8058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520700</xdr:rowOff>
    </xdr:to>
    <xdr:pic>
      <xdr:nvPicPr>
        <xdr:cNvPr id="170" name="Picture 438836" hidden="1"/>
        <xdr:cNvPicPr/>
      </xdr:nvPicPr>
      <xdr:blipFill>
        <a:blip r:embed="rId1"/>
        <a:stretch>
          <a:fillRect/>
        </a:stretch>
      </xdr:blipFill>
      <xdr:spPr>
        <a:xfrm>
          <a:off x="7263130" y="20408900"/>
          <a:ext cx="548640" cy="52070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527050</xdr:rowOff>
    </xdr:to>
    <xdr:pic>
      <xdr:nvPicPr>
        <xdr:cNvPr id="171" name="Picture 438836" hidden="1"/>
        <xdr:cNvPicPr/>
      </xdr:nvPicPr>
      <xdr:blipFill>
        <a:blip r:embed="rId1"/>
        <a:stretch>
          <a:fillRect/>
        </a:stretch>
      </xdr:blipFill>
      <xdr:spPr>
        <a:xfrm>
          <a:off x="7263130" y="20408900"/>
          <a:ext cx="548640" cy="52705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14605</xdr:rowOff>
    </xdr:to>
    <xdr:pic>
      <xdr:nvPicPr>
        <xdr:cNvPr id="172" name="Picture 438836" hidden="1"/>
        <xdr:cNvPicPr/>
      </xdr:nvPicPr>
      <xdr:blipFill>
        <a:blip r:embed="rId1"/>
        <a:stretch>
          <a:fillRect/>
        </a:stretch>
      </xdr:blipFill>
      <xdr:spPr>
        <a:xfrm>
          <a:off x="7263130" y="20408900"/>
          <a:ext cx="548640" cy="90360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843280</xdr:rowOff>
    </xdr:to>
    <xdr:pic>
      <xdr:nvPicPr>
        <xdr:cNvPr id="173" name="Picture 438836" hidden="1"/>
        <xdr:cNvPicPr/>
      </xdr:nvPicPr>
      <xdr:blipFill>
        <a:blip r:embed="rId1"/>
        <a:stretch>
          <a:fillRect/>
        </a:stretch>
      </xdr:blipFill>
      <xdr:spPr>
        <a:xfrm>
          <a:off x="7263130" y="20408900"/>
          <a:ext cx="548640" cy="84328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851535</xdr:rowOff>
    </xdr:to>
    <xdr:pic>
      <xdr:nvPicPr>
        <xdr:cNvPr id="174" name="Picture 438836" hidden="1"/>
        <xdr:cNvPicPr/>
      </xdr:nvPicPr>
      <xdr:blipFill>
        <a:blip r:embed="rId1"/>
        <a:stretch>
          <a:fillRect/>
        </a:stretch>
      </xdr:blipFill>
      <xdr:spPr>
        <a:xfrm>
          <a:off x="7263130" y="20408900"/>
          <a:ext cx="548640" cy="85153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530225</xdr:rowOff>
    </xdr:to>
    <xdr:pic>
      <xdr:nvPicPr>
        <xdr:cNvPr id="175" name="Picture 438836" hidden="1"/>
        <xdr:cNvPicPr/>
      </xdr:nvPicPr>
      <xdr:blipFill>
        <a:blip r:embed="rId1"/>
        <a:stretch>
          <a:fillRect/>
        </a:stretch>
      </xdr:blipFill>
      <xdr:spPr>
        <a:xfrm>
          <a:off x="7263130" y="20408900"/>
          <a:ext cx="548640" cy="53022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808355</xdr:rowOff>
    </xdr:to>
    <xdr:pic>
      <xdr:nvPicPr>
        <xdr:cNvPr id="176" name="Picture 438836" hidden="1"/>
        <xdr:cNvPicPr/>
      </xdr:nvPicPr>
      <xdr:blipFill>
        <a:blip r:embed="rId1"/>
        <a:stretch>
          <a:fillRect/>
        </a:stretch>
      </xdr:blipFill>
      <xdr:spPr>
        <a:xfrm>
          <a:off x="7263130" y="20408900"/>
          <a:ext cx="548640" cy="8083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31750</xdr:rowOff>
    </xdr:to>
    <xdr:pic>
      <xdr:nvPicPr>
        <xdr:cNvPr id="177" name="Picture 438836" hidden="1"/>
        <xdr:cNvPicPr/>
      </xdr:nvPicPr>
      <xdr:blipFill>
        <a:blip r:embed="rId1"/>
        <a:stretch>
          <a:fillRect/>
        </a:stretch>
      </xdr:blipFill>
      <xdr:spPr>
        <a:xfrm>
          <a:off x="7263130" y="20408900"/>
          <a:ext cx="548640" cy="92075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498475</xdr:rowOff>
    </xdr:to>
    <xdr:pic>
      <xdr:nvPicPr>
        <xdr:cNvPr id="178" name="Picture 438836" hidden="1"/>
        <xdr:cNvPicPr/>
      </xdr:nvPicPr>
      <xdr:blipFill>
        <a:blip r:embed="rId1"/>
        <a:stretch>
          <a:fillRect/>
        </a:stretch>
      </xdr:blipFill>
      <xdr:spPr>
        <a:xfrm>
          <a:off x="7263130" y="20408900"/>
          <a:ext cx="548640" cy="49847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761365</xdr:rowOff>
    </xdr:to>
    <xdr:pic>
      <xdr:nvPicPr>
        <xdr:cNvPr id="179" name="Picture 438836" hidden="1"/>
        <xdr:cNvPicPr/>
      </xdr:nvPicPr>
      <xdr:blipFill>
        <a:blip r:embed="rId1"/>
        <a:stretch>
          <a:fillRect/>
        </a:stretch>
      </xdr:blipFill>
      <xdr:spPr>
        <a:xfrm>
          <a:off x="7263130" y="20408900"/>
          <a:ext cx="548640" cy="76136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501650</xdr:rowOff>
    </xdr:to>
    <xdr:pic>
      <xdr:nvPicPr>
        <xdr:cNvPr id="180" name="Picture 438836" hidden="1"/>
        <xdr:cNvPicPr/>
      </xdr:nvPicPr>
      <xdr:blipFill>
        <a:blip r:embed="rId1"/>
        <a:stretch>
          <a:fillRect/>
        </a:stretch>
      </xdr:blipFill>
      <xdr:spPr>
        <a:xfrm>
          <a:off x="7263130" y="20408900"/>
          <a:ext cx="548640" cy="50165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10160</xdr:rowOff>
    </xdr:to>
    <xdr:pic>
      <xdr:nvPicPr>
        <xdr:cNvPr id="181" name="Picture 438836" hidden="1"/>
        <xdr:cNvPicPr/>
      </xdr:nvPicPr>
      <xdr:blipFill>
        <a:blip r:embed="rId1"/>
        <a:stretch>
          <a:fillRect/>
        </a:stretch>
      </xdr:blipFill>
      <xdr:spPr>
        <a:xfrm>
          <a:off x="7263130" y="20408900"/>
          <a:ext cx="548640" cy="8991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838835</xdr:rowOff>
    </xdr:to>
    <xdr:pic>
      <xdr:nvPicPr>
        <xdr:cNvPr id="182" name="Picture 438836" hidden="1"/>
        <xdr:cNvPicPr/>
      </xdr:nvPicPr>
      <xdr:blipFill>
        <a:blip r:embed="rId1"/>
        <a:stretch>
          <a:fillRect/>
        </a:stretch>
      </xdr:blipFill>
      <xdr:spPr>
        <a:xfrm>
          <a:off x="7263130" y="20408900"/>
          <a:ext cx="548640" cy="83883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692785</xdr:rowOff>
    </xdr:to>
    <xdr:pic>
      <xdr:nvPicPr>
        <xdr:cNvPr id="183" name="Picture 438836" hidden="1"/>
        <xdr:cNvPicPr/>
      </xdr:nvPicPr>
      <xdr:blipFill>
        <a:blip r:embed="rId1"/>
        <a:stretch>
          <a:fillRect/>
        </a:stretch>
      </xdr:blipFill>
      <xdr:spPr>
        <a:xfrm>
          <a:off x="7263130" y="20408900"/>
          <a:ext cx="548640" cy="6927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695960</xdr:rowOff>
    </xdr:to>
    <xdr:pic>
      <xdr:nvPicPr>
        <xdr:cNvPr id="184" name="Picture 438836" hidden="1"/>
        <xdr:cNvPicPr/>
      </xdr:nvPicPr>
      <xdr:blipFill>
        <a:blip r:embed="rId1"/>
        <a:stretch>
          <a:fillRect/>
        </a:stretch>
      </xdr:blipFill>
      <xdr:spPr>
        <a:xfrm>
          <a:off x="7263130" y="20408900"/>
          <a:ext cx="548640" cy="6959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869315</xdr:rowOff>
    </xdr:to>
    <xdr:pic>
      <xdr:nvPicPr>
        <xdr:cNvPr id="185" name="Picture 438836" hidden="1"/>
        <xdr:cNvPicPr/>
      </xdr:nvPicPr>
      <xdr:blipFill>
        <a:blip r:embed="rId1"/>
        <a:stretch>
          <a:fillRect/>
        </a:stretch>
      </xdr:blipFill>
      <xdr:spPr>
        <a:xfrm>
          <a:off x="7263130" y="20408900"/>
          <a:ext cx="548640" cy="8693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804545</xdr:rowOff>
    </xdr:to>
    <xdr:pic>
      <xdr:nvPicPr>
        <xdr:cNvPr id="186" name="Picture 438836" hidden="1"/>
        <xdr:cNvPicPr/>
      </xdr:nvPicPr>
      <xdr:blipFill>
        <a:blip r:embed="rId1"/>
        <a:stretch>
          <a:fillRect/>
        </a:stretch>
      </xdr:blipFill>
      <xdr:spPr>
        <a:xfrm>
          <a:off x="7263130" y="20408900"/>
          <a:ext cx="548640" cy="80454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79375</xdr:rowOff>
    </xdr:to>
    <xdr:pic>
      <xdr:nvPicPr>
        <xdr:cNvPr id="187" name="Picture 438836" hidden="1"/>
        <xdr:cNvPicPr/>
      </xdr:nvPicPr>
      <xdr:blipFill>
        <a:blip r:embed="rId1"/>
        <a:stretch>
          <a:fillRect/>
        </a:stretch>
      </xdr:blipFill>
      <xdr:spPr>
        <a:xfrm>
          <a:off x="7263130" y="20408900"/>
          <a:ext cx="548640" cy="96837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769620</xdr:rowOff>
    </xdr:to>
    <xdr:pic>
      <xdr:nvPicPr>
        <xdr:cNvPr id="188" name="Picture 438836" hidden="1"/>
        <xdr:cNvPicPr/>
      </xdr:nvPicPr>
      <xdr:blipFill>
        <a:blip r:embed="rId1"/>
        <a:stretch>
          <a:fillRect/>
        </a:stretch>
      </xdr:blipFill>
      <xdr:spPr>
        <a:xfrm>
          <a:off x="7263130" y="20408900"/>
          <a:ext cx="610870" cy="76962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775970</xdr:rowOff>
    </xdr:to>
    <xdr:pic>
      <xdr:nvPicPr>
        <xdr:cNvPr id="189" name="Picture 438836" hidden="1"/>
        <xdr:cNvPicPr/>
      </xdr:nvPicPr>
      <xdr:blipFill>
        <a:blip r:embed="rId1"/>
        <a:stretch>
          <a:fillRect/>
        </a:stretch>
      </xdr:blipFill>
      <xdr:spPr>
        <a:xfrm>
          <a:off x="7263130" y="20408900"/>
          <a:ext cx="610870" cy="77597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735965</xdr:rowOff>
    </xdr:to>
    <xdr:pic>
      <xdr:nvPicPr>
        <xdr:cNvPr id="190" name="Picture 438836" hidden="1"/>
        <xdr:cNvPicPr/>
      </xdr:nvPicPr>
      <xdr:blipFill>
        <a:blip r:embed="rId1"/>
        <a:stretch>
          <a:fillRect/>
        </a:stretch>
      </xdr:blipFill>
      <xdr:spPr>
        <a:xfrm>
          <a:off x="7263130" y="20408900"/>
          <a:ext cx="610870" cy="73596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767080</xdr:rowOff>
    </xdr:to>
    <xdr:pic>
      <xdr:nvPicPr>
        <xdr:cNvPr id="191" name="Picture 438836" hidden="1"/>
        <xdr:cNvPicPr/>
      </xdr:nvPicPr>
      <xdr:blipFill>
        <a:blip r:embed="rId1"/>
        <a:stretch>
          <a:fillRect/>
        </a:stretch>
      </xdr:blipFill>
      <xdr:spPr>
        <a:xfrm>
          <a:off x="7263130" y="20408900"/>
          <a:ext cx="610870" cy="76708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773430</xdr:rowOff>
    </xdr:to>
    <xdr:pic>
      <xdr:nvPicPr>
        <xdr:cNvPr id="192" name="Picture 438836" hidden="1"/>
        <xdr:cNvPicPr/>
      </xdr:nvPicPr>
      <xdr:blipFill>
        <a:blip r:embed="rId1"/>
        <a:stretch>
          <a:fillRect/>
        </a:stretch>
      </xdr:blipFill>
      <xdr:spPr>
        <a:xfrm>
          <a:off x="7263130" y="20408900"/>
          <a:ext cx="610870" cy="77343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768985</xdr:rowOff>
    </xdr:to>
    <xdr:pic>
      <xdr:nvPicPr>
        <xdr:cNvPr id="193" name="Picture 438836" hidden="1"/>
        <xdr:cNvPicPr/>
      </xdr:nvPicPr>
      <xdr:blipFill>
        <a:blip r:embed="rId1"/>
        <a:stretch>
          <a:fillRect/>
        </a:stretch>
      </xdr:blipFill>
      <xdr:spPr>
        <a:xfrm>
          <a:off x="7263130" y="20408900"/>
          <a:ext cx="610870" cy="76898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774065</xdr:rowOff>
    </xdr:to>
    <xdr:pic>
      <xdr:nvPicPr>
        <xdr:cNvPr id="194" name="Picture 438836" hidden="1"/>
        <xdr:cNvPicPr/>
      </xdr:nvPicPr>
      <xdr:blipFill>
        <a:blip r:embed="rId1"/>
        <a:stretch>
          <a:fillRect/>
        </a:stretch>
      </xdr:blipFill>
      <xdr:spPr>
        <a:xfrm>
          <a:off x="7263130" y="20408900"/>
          <a:ext cx="610870" cy="77406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767715</xdr:rowOff>
    </xdr:to>
    <xdr:pic>
      <xdr:nvPicPr>
        <xdr:cNvPr id="195" name="Picture 438836" hidden="1"/>
        <xdr:cNvPicPr/>
      </xdr:nvPicPr>
      <xdr:blipFill>
        <a:blip r:embed="rId1"/>
        <a:stretch>
          <a:fillRect/>
        </a:stretch>
      </xdr:blipFill>
      <xdr:spPr>
        <a:xfrm>
          <a:off x="7263130" y="20408900"/>
          <a:ext cx="610870" cy="76771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795655</xdr:rowOff>
    </xdr:to>
    <xdr:pic>
      <xdr:nvPicPr>
        <xdr:cNvPr id="196" name="Picture 438836" hidden="1"/>
        <xdr:cNvPicPr/>
      </xdr:nvPicPr>
      <xdr:blipFill>
        <a:blip r:embed="rId1"/>
        <a:stretch>
          <a:fillRect/>
        </a:stretch>
      </xdr:blipFill>
      <xdr:spPr>
        <a:xfrm>
          <a:off x="7263130" y="20408900"/>
          <a:ext cx="610870" cy="79565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727075</xdr:rowOff>
    </xdr:to>
    <xdr:pic>
      <xdr:nvPicPr>
        <xdr:cNvPr id="197" name="Picture 438836" hidden="1"/>
        <xdr:cNvPicPr/>
      </xdr:nvPicPr>
      <xdr:blipFill>
        <a:blip r:embed="rId1"/>
        <a:stretch>
          <a:fillRect/>
        </a:stretch>
      </xdr:blipFill>
      <xdr:spPr>
        <a:xfrm>
          <a:off x="7263130" y="20408900"/>
          <a:ext cx="610870" cy="72707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859155</xdr:rowOff>
    </xdr:to>
    <xdr:pic>
      <xdr:nvPicPr>
        <xdr:cNvPr id="198" name="Picture 438836" hidden="1"/>
        <xdr:cNvPicPr/>
      </xdr:nvPicPr>
      <xdr:blipFill>
        <a:blip r:embed="rId1"/>
        <a:stretch>
          <a:fillRect/>
        </a:stretch>
      </xdr:blipFill>
      <xdr:spPr>
        <a:xfrm>
          <a:off x="7263130" y="20408900"/>
          <a:ext cx="548640" cy="85915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20</xdr:row>
      <xdr:rowOff>85725</xdr:rowOff>
    </xdr:to>
    <xdr:pic>
      <xdr:nvPicPr>
        <xdr:cNvPr id="199" name="Picture 438836" hidden="1"/>
        <xdr:cNvPicPr/>
      </xdr:nvPicPr>
      <xdr:blipFill>
        <a:blip r:embed="rId1"/>
        <a:stretch>
          <a:fillRect/>
        </a:stretch>
      </xdr:blipFill>
      <xdr:spPr>
        <a:xfrm>
          <a:off x="7263130" y="20408900"/>
          <a:ext cx="610870" cy="97472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20</xdr:row>
      <xdr:rowOff>13970</xdr:rowOff>
    </xdr:to>
    <xdr:pic>
      <xdr:nvPicPr>
        <xdr:cNvPr id="200" name="Picture 438836" hidden="1"/>
        <xdr:cNvPicPr/>
      </xdr:nvPicPr>
      <xdr:blipFill>
        <a:blip r:embed="rId1"/>
        <a:stretch>
          <a:fillRect/>
        </a:stretch>
      </xdr:blipFill>
      <xdr:spPr>
        <a:xfrm>
          <a:off x="7263130" y="20408900"/>
          <a:ext cx="610870" cy="90297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845820</xdr:rowOff>
    </xdr:to>
    <xdr:pic>
      <xdr:nvPicPr>
        <xdr:cNvPr id="201" name="Picture 438836" hidden="1"/>
        <xdr:cNvPicPr/>
      </xdr:nvPicPr>
      <xdr:blipFill>
        <a:blip r:embed="rId1"/>
        <a:stretch>
          <a:fillRect/>
        </a:stretch>
      </xdr:blipFill>
      <xdr:spPr>
        <a:xfrm>
          <a:off x="7263130" y="20408900"/>
          <a:ext cx="610870" cy="84582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852170</xdr:rowOff>
    </xdr:to>
    <xdr:pic>
      <xdr:nvPicPr>
        <xdr:cNvPr id="202" name="Picture 438836" hidden="1"/>
        <xdr:cNvPicPr/>
      </xdr:nvPicPr>
      <xdr:blipFill>
        <a:blip r:embed="rId1"/>
        <a:stretch>
          <a:fillRect/>
        </a:stretch>
      </xdr:blipFill>
      <xdr:spPr>
        <a:xfrm>
          <a:off x="7263130" y="20408900"/>
          <a:ext cx="610870" cy="85217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812165</xdr:rowOff>
    </xdr:to>
    <xdr:pic>
      <xdr:nvPicPr>
        <xdr:cNvPr id="203" name="Picture 438836" hidden="1"/>
        <xdr:cNvPicPr/>
      </xdr:nvPicPr>
      <xdr:blipFill>
        <a:blip r:embed="rId1"/>
        <a:stretch>
          <a:fillRect/>
        </a:stretch>
      </xdr:blipFill>
      <xdr:spPr>
        <a:xfrm>
          <a:off x="7263130" y="20408900"/>
          <a:ext cx="610870" cy="81216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20</xdr:row>
      <xdr:rowOff>29845</xdr:rowOff>
    </xdr:to>
    <xdr:pic>
      <xdr:nvPicPr>
        <xdr:cNvPr id="204" name="Picture 438836" hidden="1"/>
        <xdr:cNvPicPr/>
      </xdr:nvPicPr>
      <xdr:blipFill>
        <a:blip r:embed="rId1"/>
        <a:stretch>
          <a:fillRect/>
        </a:stretch>
      </xdr:blipFill>
      <xdr:spPr>
        <a:xfrm>
          <a:off x="7263130" y="20408900"/>
          <a:ext cx="610870" cy="91884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20</xdr:row>
      <xdr:rowOff>10160</xdr:rowOff>
    </xdr:to>
    <xdr:pic>
      <xdr:nvPicPr>
        <xdr:cNvPr id="205" name="Picture 438836" hidden="1"/>
        <xdr:cNvPicPr/>
      </xdr:nvPicPr>
      <xdr:blipFill>
        <a:blip r:embed="rId1"/>
        <a:stretch>
          <a:fillRect/>
        </a:stretch>
      </xdr:blipFill>
      <xdr:spPr>
        <a:xfrm>
          <a:off x="7263130" y="20408900"/>
          <a:ext cx="610870" cy="89916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843280</xdr:rowOff>
    </xdr:to>
    <xdr:pic>
      <xdr:nvPicPr>
        <xdr:cNvPr id="206" name="Picture 438836" hidden="1"/>
        <xdr:cNvPicPr/>
      </xdr:nvPicPr>
      <xdr:blipFill>
        <a:blip r:embed="rId1"/>
        <a:stretch>
          <a:fillRect/>
        </a:stretch>
      </xdr:blipFill>
      <xdr:spPr>
        <a:xfrm>
          <a:off x="7263130" y="20408900"/>
          <a:ext cx="610870" cy="84328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848995</xdr:rowOff>
    </xdr:to>
    <xdr:pic>
      <xdr:nvPicPr>
        <xdr:cNvPr id="207" name="Picture 438836" hidden="1"/>
        <xdr:cNvPicPr/>
      </xdr:nvPicPr>
      <xdr:blipFill>
        <a:blip r:embed="rId1"/>
        <a:stretch>
          <a:fillRect/>
        </a:stretch>
      </xdr:blipFill>
      <xdr:spPr>
        <a:xfrm>
          <a:off x="7263130" y="20408900"/>
          <a:ext cx="610870" cy="84899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20</xdr:row>
      <xdr:rowOff>11430</xdr:rowOff>
    </xdr:to>
    <xdr:pic>
      <xdr:nvPicPr>
        <xdr:cNvPr id="208" name="Picture 438836" hidden="1"/>
        <xdr:cNvPicPr/>
      </xdr:nvPicPr>
      <xdr:blipFill>
        <a:blip r:embed="rId1"/>
        <a:stretch>
          <a:fillRect/>
        </a:stretch>
      </xdr:blipFill>
      <xdr:spPr>
        <a:xfrm>
          <a:off x="7263130" y="20408900"/>
          <a:ext cx="610870" cy="90043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845185</xdr:rowOff>
    </xdr:to>
    <xdr:pic>
      <xdr:nvPicPr>
        <xdr:cNvPr id="209" name="Picture 438836" hidden="1"/>
        <xdr:cNvPicPr/>
      </xdr:nvPicPr>
      <xdr:blipFill>
        <a:blip r:embed="rId1"/>
        <a:stretch>
          <a:fillRect/>
        </a:stretch>
      </xdr:blipFill>
      <xdr:spPr>
        <a:xfrm>
          <a:off x="7263130" y="20408900"/>
          <a:ext cx="610870" cy="84518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850265</xdr:rowOff>
    </xdr:to>
    <xdr:pic>
      <xdr:nvPicPr>
        <xdr:cNvPr id="210" name="Picture 438836" hidden="1"/>
        <xdr:cNvPicPr/>
      </xdr:nvPicPr>
      <xdr:blipFill>
        <a:blip r:embed="rId1"/>
        <a:stretch>
          <a:fillRect/>
        </a:stretch>
      </xdr:blipFill>
      <xdr:spPr>
        <a:xfrm>
          <a:off x="7263130" y="20408900"/>
          <a:ext cx="610870" cy="85026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20</xdr:row>
      <xdr:rowOff>22860</xdr:rowOff>
    </xdr:to>
    <xdr:pic>
      <xdr:nvPicPr>
        <xdr:cNvPr id="211" name="Picture 438836" hidden="1"/>
        <xdr:cNvPicPr/>
      </xdr:nvPicPr>
      <xdr:blipFill>
        <a:blip r:embed="rId1"/>
        <a:stretch>
          <a:fillRect/>
        </a:stretch>
      </xdr:blipFill>
      <xdr:spPr>
        <a:xfrm>
          <a:off x="7263130" y="20408900"/>
          <a:ext cx="610870" cy="911860"/>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843915</xdr:rowOff>
    </xdr:to>
    <xdr:pic>
      <xdr:nvPicPr>
        <xdr:cNvPr id="212" name="Picture 438836" hidden="1"/>
        <xdr:cNvPicPr/>
      </xdr:nvPicPr>
      <xdr:blipFill>
        <a:blip r:embed="rId1"/>
        <a:stretch>
          <a:fillRect/>
        </a:stretch>
      </xdr:blipFill>
      <xdr:spPr>
        <a:xfrm>
          <a:off x="7263130" y="20408900"/>
          <a:ext cx="610870" cy="84391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871855</xdr:rowOff>
    </xdr:to>
    <xdr:pic>
      <xdr:nvPicPr>
        <xdr:cNvPr id="213" name="Picture 438836" hidden="1"/>
        <xdr:cNvPicPr/>
      </xdr:nvPicPr>
      <xdr:blipFill>
        <a:blip r:embed="rId1"/>
        <a:stretch>
          <a:fillRect/>
        </a:stretch>
      </xdr:blipFill>
      <xdr:spPr>
        <a:xfrm>
          <a:off x="7263130" y="20408900"/>
          <a:ext cx="610870" cy="871855"/>
        </a:xfrm>
        <a:prstGeom prst="rect">
          <a:avLst/>
        </a:prstGeom>
        <a:noFill/>
        <a:ln w="9525">
          <a:noFill/>
        </a:ln>
      </xdr:spPr>
    </xdr:pic>
    <xdr:clientData/>
  </xdr:twoCellAnchor>
  <xdr:twoCellAnchor editAs="oneCell">
    <xdr:from>
      <xdr:col>8</xdr:col>
      <xdr:colOff>8890</xdr:colOff>
      <xdr:row>19</xdr:row>
      <xdr:rowOff>0</xdr:rowOff>
    </xdr:from>
    <xdr:to>
      <xdr:col>8</xdr:col>
      <xdr:colOff>619760</xdr:colOff>
      <xdr:row>19</xdr:row>
      <xdr:rowOff>803275</xdr:rowOff>
    </xdr:to>
    <xdr:pic>
      <xdr:nvPicPr>
        <xdr:cNvPr id="214" name="Picture 438836" hidden="1"/>
        <xdr:cNvPicPr/>
      </xdr:nvPicPr>
      <xdr:blipFill>
        <a:blip r:embed="rId1"/>
        <a:stretch>
          <a:fillRect/>
        </a:stretch>
      </xdr:blipFill>
      <xdr:spPr>
        <a:xfrm>
          <a:off x="7263130" y="20408900"/>
          <a:ext cx="610870" cy="80327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505460</xdr:rowOff>
    </xdr:to>
    <xdr:pic>
      <xdr:nvPicPr>
        <xdr:cNvPr id="215" name="Picture 438836" hidden="1"/>
        <xdr:cNvPicPr/>
      </xdr:nvPicPr>
      <xdr:blipFill>
        <a:blip r:embed="rId1"/>
        <a:stretch>
          <a:fillRect/>
        </a:stretch>
      </xdr:blipFill>
      <xdr:spPr>
        <a:xfrm>
          <a:off x="7263130" y="20408900"/>
          <a:ext cx="548640" cy="5054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514985</xdr:rowOff>
    </xdr:to>
    <xdr:pic>
      <xdr:nvPicPr>
        <xdr:cNvPr id="216" name="Picture 438836" hidden="1"/>
        <xdr:cNvPicPr/>
      </xdr:nvPicPr>
      <xdr:blipFill>
        <a:blip r:embed="rId1"/>
        <a:stretch>
          <a:fillRect/>
        </a:stretch>
      </xdr:blipFill>
      <xdr:spPr>
        <a:xfrm>
          <a:off x="7263130" y="20408900"/>
          <a:ext cx="548640" cy="5149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886460</xdr:rowOff>
    </xdr:to>
    <xdr:pic>
      <xdr:nvPicPr>
        <xdr:cNvPr id="217" name="Picture 438836" hidden="1"/>
        <xdr:cNvPicPr/>
      </xdr:nvPicPr>
      <xdr:blipFill>
        <a:blip r:embed="rId1"/>
        <a:stretch>
          <a:fillRect/>
        </a:stretch>
      </xdr:blipFill>
      <xdr:spPr>
        <a:xfrm>
          <a:off x="7263130" y="20408900"/>
          <a:ext cx="548640" cy="8864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824230</xdr:rowOff>
    </xdr:to>
    <xdr:pic>
      <xdr:nvPicPr>
        <xdr:cNvPr id="218" name="Picture 438836" hidden="1"/>
        <xdr:cNvPicPr/>
      </xdr:nvPicPr>
      <xdr:blipFill>
        <a:blip r:embed="rId1"/>
        <a:stretch>
          <a:fillRect/>
        </a:stretch>
      </xdr:blipFill>
      <xdr:spPr>
        <a:xfrm>
          <a:off x="7263130" y="20408900"/>
          <a:ext cx="548640" cy="8242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87630</xdr:rowOff>
    </xdr:to>
    <xdr:pic>
      <xdr:nvPicPr>
        <xdr:cNvPr id="219" name="Picture 438836" hidden="1"/>
        <xdr:cNvPicPr/>
      </xdr:nvPicPr>
      <xdr:blipFill>
        <a:blip r:embed="rId1"/>
        <a:stretch>
          <a:fillRect/>
        </a:stretch>
      </xdr:blipFill>
      <xdr:spPr>
        <a:xfrm>
          <a:off x="7263130" y="20408900"/>
          <a:ext cx="548640" cy="9766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509905</xdr:rowOff>
    </xdr:to>
    <xdr:pic>
      <xdr:nvPicPr>
        <xdr:cNvPr id="220" name="Picture 438836" hidden="1"/>
        <xdr:cNvPicPr/>
      </xdr:nvPicPr>
      <xdr:blipFill>
        <a:blip r:embed="rId1"/>
        <a:stretch>
          <a:fillRect/>
        </a:stretch>
      </xdr:blipFill>
      <xdr:spPr>
        <a:xfrm>
          <a:off x="7263130" y="20408900"/>
          <a:ext cx="548640" cy="50990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833755</xdr:rowOff>
    </xdr:to>
    <xdr:pic>
      <xdr:nvPicPr>
        <xdr:cNvPr id="221" name="Picture 438836" hidden="1"/>
        <xdr:cNvPicPr/>
      </xdr:nvPicPr>
      <xdr:blipFill>
        <a:blip r:embed="rId1"/>
        <a:stretch>
          <a:fillRect/>
        </a:stretch>
      </xdr:blipFill>
      <xdr:spPr>
        <a:xfrm>
          <a:off x="7263130" y="20408900"/>
          <a:ext cx="548640" cy="8337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791210</xdr:rowOff>
    </xdr:to>
    <xdr:pic>
      <xdr:nvPicPr>
        <xdr:cNvPr id="222" name="Picture 438836" hidden="1"/>
        <xdr:cNvPicPr/>
      </xdr:nvPicPr>
      <xdr:blipFill>
        <a:blip r:embed="rId1"/>
        <a:stretch>
          <a:fillRect/>
        </a:stretch>
      </xdr:blipFill>
      <xdr:spPr>
        <a:xfrm>
          <a:off x="7263130" y="20408900"/>
          <a:ext cx="548640" cy="7912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738505</xdr:rowOff>
    </xdr:to>
    <xdr:pic>
      <xdr:nvPicPr>
        <xdr:cNvPr id="223" name="Picture 438836" hidden="1"/>
        <xdr:cNvPicPr/>
      </xdr:nvPicPr>
      <xdr:blipFill>
        <a:blip r:embed="rId1"/>
        <a:stretch>
          <a:fillRect/>
        </a:stretch>
      </xdr:blipFill>
      <xdr:spPr>
        <a:xfrm>
          <a:off x="7263130" y="20408900"/>
          <a:ext cx="548640" cy="73850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59055</xdr:rowOff>
    </xdr:to>
    <xdr:pic>
      <xdr:nvPicPr>
        <xdr:cNvPr id="224" name="Picture 438836" hidden="1"/>
        <xdr:cNvPicPr/>
      </xdr:nvPicPr>
      <xdr:blipFill>
        <a:blip r:embed="rId1"/>
        <a:stretch>
          <a:fillRect/>
        </a:stretch>
      </xdr:blipFill>
      <xdr:spPr>
        <a:xfrm>
          <a:off x="7263130" y="20408900"/>
          <a:ext cx="548640" cy="9480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6985</xdr:rowOff>
    </xdr:to>
    <xdr:pic>
      <xdr:nvPicPr>
        <xdr:cNvPr id="225" name="Picture 438836" hidden="1"/>
        <xdr:cNvPicPr/>
      </xdr:nvPicPr>
      <xdr:blipFill>
        <a:blip r:embed="rId1"/>
        <a:stretch>
          <a:fillRect/>
        </a:stretch>
      </xdr:blipFill>
      <xdr:spPr>
        <a:xfrm>
          <a:off x="7263130" y="20408900"/>
          <a:ext cx="548640" cy="8959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486410</xdr:rowOff>
    </xdr:to>
    <xdr:pic>
      <xdr:nvPicPr>
        <xdr:cNvPr id="226" name="Picture 438836" hidden="1"/>
        <xdr:cNvPicPr/>
      </xdr:nvPicPr>
      <xdr:blipFill>
        <a:blip r:embed="rId1"/>
        <a:stretch>
          <a:fillRect/>
        </a:stretch>
      </xdr:blipFill>
      <xdr:spPr>
        <a:xfrm>
          <a:off x="7263130" y="20408900"/>
          <a:ext cx="548640" cy="4864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743585</xdr:rowOff>
    </xdr:to>
    <xdr:pic>
      <xdr:nvPicPr>
        <xdr:cNvPr id="227" name="Picture 438836" hidden="1"/>
        <xdr:cNvPicPr/>
      </xdr:nvPicPr>
      <xdr:blipFill>
        <a:blip r:embed="rId1"/>
        <a:stretch>
          <a:fillRect/>
        </a:stretch>
      </xdr:blipFill>
      <xdr:spPr>
        <a:xfrm>
          <a:off x="7263130" y="20408900"/>
          <a:ext cx="548640" cy="7435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490855</xdr:rowOff>
    </xdr:to>
    <xdr:pic>
      <xdr:nvPicPr>
        <xdr:cNvPr id="228" name="Picture 438836" hidden="1"/>
        <xdr:cNvPicPr/>
      </xdr:nvPicPr>
      <xdr:blipFill>
        <a:blip r:embed="rId1"/>
        <a:stretch>
          <a:fillRect/>
        </a:stretch>
      </xdr:blipFill>
      <xdr:spPr>
        <a:xfrm>
          <a:off x="7263130" y="20408900"/>
          <a:ext cx="548640" cy="4908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881380</xdr:rowOff>
    </xdr:to>
    <xdr:pic>
      <xdr:nvPicPr>
        <xdr:cNvPr id="229" name="Picture 438836" hidden="1"/>
        <xdr:cNvPicPr/>
      </xdr:nvPicPr>
      <xdr:blipFill>
        <a:blip r:embed="rId1"/>
        <a:stretch>
          <a:fillRect/>
        </a:stretch>
      </xdr:blipFill>
      <xdr:spPr>
        <a:xfrm>
          <a:off x="7263130" y="20408900"/>
          <a:ext cx="548640" cy="88138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829310</xdr:rowOff>
    </xdr:to>
    <xdr:pic>
      <xdr:nvPicPr>
        <xdr:cNvPr id="230" name="Picture 438836" hidden="1"/>
        <xdr:cNvPicPr/>
      </xdr:nvPicPr>
      <xdr:blipFill>
        <a:blip r:embed="rId1"/>
        <a:stretch>
          <a:fillRect/>
        </a:stretch>
      </xdr:blipFill>
      <xdr:spPr>
        <a:xfrm>
          <a:off x="7263130" y="20408900"/>
          <a:ext cx="548640" cy="8293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676910</xdr:rowOff>
    </xdr:to>
    <xdr:pic>
      <xdr:nvPicPr>
        <xdr:cNvPr id="231" name="Picture 438836" hidden="1"/>
        <xdr:cNvPicPr/>
      </xdr:nvPicPr>
      <xdr:blipFill>
        <a:blip r:embed="rId1"/>
        <a:stretch>
          <a:fillRect/>
        </a:stretch>
      </xdr:blipFill>
      <xdr:spPr>
        <a:xfrm>
          <a:off x="7263130" y="20408900"/>
          <a:ext cx="548640" cy="6769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681355</xdr:rowOff>
    </xdr:to>
    <xdr:pic>
      <xdr:nvPicPr>
        <xdr:cNvPr id="232" name="Picture 438836" hidden="1"/>
        <xdr:cNvPicPr/>
      </xdr:nvPicPr>
      <xdr:blipFill>
        <a:blip r:embed="rId1"/>
        <a:stretch>
          <a:fillRect/>
        </a:stretch>
      </xdr:blipFill>
      <xdr:spPr>
        <a:xfrm>
          <a:off x="7263130" y="20408900"/>
          <a:ext cx="548640" cy="6813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848360</xdr:rowOff>
    </xdr:to>
    <xdr:pic>
      <xdr:nvPicPr>
        <xdr:cNvPr id="233" name="Picture 438836" hidden="1"/>
        <xdr:cNvPicPr/>
      </xdr:nvPicPr>
      <xdr:blipFill>
        <a:blip r:embed="rId1"/>
        <a:stretch>
          <a:fillRect/>
        </a:stretch>
      </xdr:blipFill>
      <xdr:spPr>
        <a:xfrm>
          <a:off x="7263130" y="20408900"/>
          <a:ext cx="548640" cy="8483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781685</xdr:rowOff>
    </xdr:to>
    <xdr:pic>
      <xdr:nvPicPr>
        <xdr:cNvPr id="234" name="Picture 438836" hidden="1"/>
        <xdr:cNvPicPr/>
      </xdr:nvPicPr>
      <xdr:blipFill>
        <a:blip r:embed="rId1"/>
        <a:stretch>
          <a:fillRect/>
        </a:stretch>
      </xdr:blipFill>
      <xdr:spPr>
        <a:xfrm>
          <a:off x="7263130" y="20408900"/>
          <a:ext cx="548640" cy="7816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519430</xdr:rowOff>
    </xdr:to>
    <xdr:pic>
      <xdr:nvPicPr>
        <xdr:cNvPr id="235" name="Picture 438836" hidden="1"/>
        <xdr:cNvPicPr/>
      </xdr:nvPicPr>
      <xdr:blipFill>
        <a:blip r:embed="rId1"/>
        <a:stretch>
          <a:fillRect/>
        </a:stretch>
      </xdr:blipFill>
      <xdr:spPr>
        <a:xfrm>
          <a:off x="7263130" y="20408900"/>
          <a:ext cx="548640" cy="5194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15240</xdr:rowOff>
    </xdr:to>
    <xdr:pic>
      <xdr:nvPicPr>
        <xdr:cNvPr id="236" name="Picture 438836" hidden="1"/>
        <xdr:cNvPicPr/>
      </xdr:nvPicPr>
      <xdr:blipFill>
        <a:blip r:embed="rId1"/>
        <a:stretch>
          <a:fillRect/>
        </a:stretch>
      </xdr:blipFill>
      <xdr:spPr>
        <a:xfrm>
          <a:off x="7263130" y="20408900"/>
          <a:ext cx="548640" cy="90424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840105</xdr:rowOff>
    </xdr:to>
    <xdr:pic>
      <xdr:nvPicPr>
        <xdr:cNvPr id="237" name="Picture 438836" hidden="1"/>
        <xdr:cNvPicPr/>
      </xdr:nvPicPr>
      <xdr:blipFill>
        <a:blip r:embed="rId1"/>
        <a:stretch>
          <a:fillRect/>
        </a:stretch>
      </xdr:blipFill>
      <xdr:spPr>
        <a:xfrm>
          <a:off x="7263130" y="20408900"/>
          <a:ext cx="548640" cy="84010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530860</xdr:rowOff>
    </xdr:to>
    <xdr:pic>
      <xdr:nvPicPr>
        <xdr:cNvPr id="238" name="Picture 438836" hidden="1"/>
        <xdr:cNvPicPr/>
      </xdr:nvPicPr>
      <xdr:blipFill>
        <a:blip r:embed="rId1"/>
        <a:stretch>
          <a:fillRect/>
        </a:stretch>
      </xdr:blipFill>
      <xdr:spPr>
        <a:xfrm>
          <a:off x="7263130" y="20408900"/>
          <a:ext cx="548640" cy="5308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810260</xdr:rowOff>
    </xdr:to>
    <xdr:pic>
      <xdr:nvPicPr>
        <xdr:cNvPr id="239" name="Picture 438836" hidden="1"/>
        <xdr:cNvPicPr/>
      </xdr:nvPicPr>
      <xdr:blipFill>
        <a:blip r:embed="rId1"/>
        <a:stretch>
          <a:fillRect/>
        </a:stretch>
      </xdr:blipFill>
      <xdr:spPr>
        <a:xfrm>
          <a:off x="7263130" y="20408900"/>
          <a:ext cx="548640" cy="8102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756920</xdr:rowOff>
    </xdr:to>
    <xdr:pic>
      <xdr:nvPicPr>
        <xdr:cNvPr id="240" name="Picture 438836" hidden="1"/>
        <xdr:cNvPicPr/>
      </xdr:nvPicPr>
      <xdr:blipFill>
        <a:blip r:embed="rId1"/>
        <a:stretch>
          <a:fillRect/>
        </a:stretch>
      </xdr:blipFill>
      <xdr:spPr>
        <a:xfrm>
          <a:off x="7263130" y="20408900"/>
          <a:ext cx="548640" cy="75692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84455</xdr:rowOff>
    </xdr:to>
    <xdr:pic>
      <xdr:nvPicPr>
        <xdr:cNvPr id="241" name="Picture 438836" hidden="1"/>
        <xdr:cNvPicPr/>
      </xdr:nvPicPr>
      <xdr:blipFill>
        <a:blip r:embed="rId1"/>
        <a:stretch>
          <a:fillRect/>
        </a:stretch>
      </xdr:blipFill>
      <xdr:spPr>
        <a:xfrm>
          <a:off x="7263130" y="20408900"/>
          <a:ext cx="548640" cy="9734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497205</xdr:rowOff>
    </xdr:to>
    <xdr:pic>
      <xdr:nvPicPr>
        <xdr:cNvPr id="242" name="Picture 438836" hidden="1"/>
        <xdr:cNvPicPr/>
      </xdr:nvPicPr>
      <xdr:blipFill>
        <a:blip r:embed="rId1"/>
        <a:stretch>
          <a:fillRect/>
        </a:stretch>
      </xdr:blipFill>
      <xdr:spPr>
        <a:xfrm>
          <a:off x="7263130" y="20408900"/>
          <a:ext cx="548640" cy="49720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3810</xdr:rowOff>
    </xdr:to>
    <xdr:pic>
      <xdr:nvPicPr>
        <xdr:cNvPr id="243" name="Picture 438836" hidden="1"/>
        <xdr:cNvPicPr/>
      </xdr:nvPicPr>
      <xdr:blipFill>
        <a:blip r:embed="rId1"/>
        <a:stretch>
          <a:fillRect/>
        </a:stretch>
      </xdr:blipFill>
      <xdr:spPr>
        <a:xfrm>
          <a:off x="7263130" y="20408900"/>
          <a:ext cx="548640" cy="8928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704215</xdr:rowOff>
    </xdr:to>
    <xdr:pic>
      <xdr:nvPicPr>
        <xdr:cNvPr id="244" name="Picture 438836" hidden="1"/>
        <xdr:cNvPicPr/>
      </xdr:nvPicPr>
      <xdr:blipFill>
        <a:blip r:embed="rId1"/>
        <a:stretch>
          <a:fillRect/>
        </a:stretch>
      </xdr:blipFill>
      <xdr:spPr>
        <a:xfrm>
          <a:off x="7263130" y="20408900"/>
          <a:ext cx="548640" cy="7042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873760</xdr:rowOff>
    </xdr:to>
    <xdr:pic>
      <xdr:nvPicPr>
        <xdr:cNvPr id="245" name="Picture 438836" hidden="1"/>
        <xdr:cNvPicPr/>
      </xdr:nvPicPr>
      <xdr:blipFill>
        <a:blip r:embed="rId1"/>
        <a:stretch>
          <a:fillRect/>
        </a:stretch>
      </xdr:blipFill>
      <xdr:spPr>
        <a:xfrm>
          <a:off x="7263130" y="20408900"/>
          <a:ext cx="548640" cy="87376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524510</xdr:rowOff>
    </xdr:to>
    <xdr:pic>
      <xdr:nvPicPr>
        <xdr:cNvPr id="246" name="Picture 438836" hidden="1"/>
        <xdr:cNvPicPr/>
      </xdr:nvPicPr>
      <xdr:blipFill>
        <a:blip r:embed="rId1"/>
        <a:stretch>
          <a:fillRect/>
        </a:stretch>
      </xdr:blipFill>
      <xdr:spPr>
        <a:xfrm>
          <a:off x="7263130" y="20408900"/>
          <a:ext cx="548640" cy="5245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16510</xdr:rowOff>
    </xdr:to>
    <xdr:pic>
      <xdr:nvPicPr>
        <xdr:cNvPr id="247" name="Picture 438836" hidden="1"/>
        <xdr:cNvPicPr/>
      </xdr:nvPicPr>
      <xdr:blipFill>
        <a:blip r:embed="rId1"/>
        <a:stretch>
          <a:fillRect/>
        </a:stretch>
      </xdr:blipFill>
      <xdr:spPr>
        <a:xfrm>
          <a:off x="7263130" y="20408900"/>
          <a:ext cx="548640" cy="90551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528955</xdr:rowOff>
    </xdr:to>
    <xdr:pic>
      <xdr:nvPicPr>
        <xdr:cNvPr id="248" name="Picture 438836" hidden="1"/>
        <xdr:cNvPicPr/>
      </xdr:nvPicPr>
      <xdr:blipFill>
        <a:blip r:embed="rId1"/>
        <a:stretch>
          <a:fillRect/>
        </a:stretch>
      </xdr:blipFill>
      <xdr:spPr>
        <a:xfrm>
          <a:off x="7263130" y="20408900"/>
          <a:ext cx="548640" cy="5289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83185</xdr:rowOff>
    </xdr:to>
    <xdr:pic>
      <xdr:nvPicPr>
        <xdr:cNvPr id="249" name="Picture 438836" hidden="1"/>
        <xdr:cNvPicPr/>
      </xdr:nvPicPr>
      <xdr:blipFill>
        <a:blip r:embed="rId1"/>
        <a:stretch>
          <a:fillRect/>
        </a:stretch>
      </xdr:blipFill>
      <xdr:spPr>
        <a:xfrm>
          <a:off x="7263130" y="20408900"/>
          <a:ext cx="548640" cy="9721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762635</xdr:rowOff>
    </xdr:to>
    <xdr:pic>
      <xdr:nvPicPr>
        <xdr:cNvPr id="250" name="Picture 438836" hidden="1"/>
        <xdr:cNvPicPr/>
      </xdr:nvPicPr>
      <xdr:blipFill>
        <a:blip r:embed="rId1"/>
        <a:stretch>
          <a:fillRect/>
        </a:stretch>
      </xdr:blipFill>
      <xdr:spPr>
        <a:xfrm>
          <a:off x="7263130" y="20408900"/>
          <a:ext cx="548640" cy="76263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11430</xdr:rowOff>
    </xdr:to>
    <xdr:pic>
      <xdr:nvPicPr>
        <xdr:cNvPr id="251" name="Picture 438836" hidden="1"/>
        <xdr:cNvPicPr/>
      </xdr:nvPicPr>
      <xdr:blipFill>
        <a:blip r:embed="rId1"/>
        <a:stretch>
          <a:fillRect/>
        </a:stretch>
      </xdr:blipFill>
      <xdr:spPr>
        <a:xfrm>
          <a:off x="7263130" y="20408900"/>
          <a:ext cx="548640" cy="9004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690880</xdr:rowOff>
    </xdr:to>
    <xdr:pic>
      <xdr:nvPicPr>
        <xdr:cNvPr id="252" name="Picture 438836" hidden="1"/>
        <xdr:cNvPicPr/>
      </xdr:nvPicPr>
      <xdr:blipFill>
        <a:blip r:embed="rId1"/>
        <a:stretch>
          <a:fillRect/>
        </a:stretch>
      </xdr:blipFill>
      <xdr:spPr>
        <a:xfrm>
          <a:off x="7263130" y="20408900"/>
          <a:ext cx="548640" cy="69088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20955</xdr:rowOff>
    </xdr:to>
    <xdr:pic>
      <xdr:nvPicPr>
        <xdr:cNvPr id="253" name="Picture 438836" hidden="1"/>
        <xdr:cNvPicPr/>
      </xdr:nvPicPr>
      <xdr:blipFill>
        <a:blip r:embed="rId1"/>
        <a:stretch>
          <a:fillRect/>
        </a:stretch>
      </xdr:blipFill>
      <xdr:spPr>
        <a:xfrm>
          <a:off x="7263130" y="20408900"/>
          <a:ext cx="548640" cy="90995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800735</xdr:rowOff>
    </xdr:to>
    <xdr:pic>
      <xdr:nvPicPr>
        <xdr:cNvPr id="254" name="Picture 438836" hidden="1"/>
        <xdr:cNvPicPr/>
      </xdr:nvPicPr>
      <xdr:blipFill>
        <a:blip r:embed="rId1"/>
        <a:stretch>
          <a:fillRect/>
        </a:stretch>
      </xdr:blipFill>
      <xdr:spPr>
        <a:xfrm>
          <a:off x="7263130" y="20408900"/>
          <a:ext cx="548640" cy="80073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817245</xdr:rowOff>
    </xdr:to>
    <xdr:pic>
      <xdr:nvPicPr>
        <xdr:cNvPr id="255" name="Picture 438836" hidden="1"/>
        <xdr:cNvPicPr/>
      </xdr:nvPicPr>
      <xdr:blipFill>
        <a:blip r:embed="rId1"/>
        <a:stretch>
          <a:fillRect/>
        </a:stretch>
      </xdr:blipFill>
      <xdr:spPr>
        <a:xfrm>
          <a:off x="7263130" y="20408900"/>
          <a:ext cx="548640" cy="81724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20</xdr:row>
      <xdr:rowOff>26670</xdr:rowOff>
    </xdr:to>
    <xdr:pic>
      <xdr:nvPicPr>
        <xdr:cNvPr id="256" name="Picture 438836" hidden="1"/>
        <xdr:cNvPicPr/>
      </xdr:nvPicPr>
      <xdr:blipFill>
        <a:blip r:embed="rId1"/>
        <a:stretch>
          <a:fillRect/>
        </a:stretch>
      </xdr:blipFill>
      <xdr:spPr>
        <a:xfrm>
          <a:off x="7263130" y="20408900"/>
          <a:ext cx="548640" cy="91567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760730</xdr:rowOff>
    </xdr:to>
    <xdr:pic>
      <xdr:nvPicPr>
        <xdr:cNvPr id="257" name="Picture 438836" hidden="1"/>
        <xdr:cNvPicPr/>
      </xdr:nvPicPr>
      <xdr:blipFill>
        <a:blip r:embed="rId1"/>
        <a:stretch>
          <a:fillRect/>
        </a:stretch>
      </xdr:blipFill>
      <xdr:spPr>
        <a:xfrm>
          <a:off x="7263130" y="20408900"/>
          <a:ext cx="548640" cy="760730"/>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501015</xdr:rowOff>
    </xdr:to>
    <xdr:pic>
      <xdr:nvPicPr>
        <xdr:cNvPr id="258" name="Picture 438836" hidden="1"/>
        <xdr:cNvPicPr/>
      </xdr:nvPicPr>
      <xdr:blipFill>
        <a:blip r:embed="rId1"/>
        <a:stretch>
          <a:fillRect/>
        </a:stretch>
      </xdr:blipFill>
      <xdr:spPr>
        <a:xfrm>
          <a:off x="7263130" y="20408900"/>
          <a:ext cx="548640" cy="50101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696595</xdr:rowOff>
    </xdr:to>
    <xdr:pic>
      <xdr:nvPicPr>
        <xdr:cNvPr id="259" name="Picture 438836" hidden="1"/>
        <xdr:cNvPicPr/>
      </xdr:nvPicPr>
      <xdr:blipFill>
        <a:blip r:embed="rId1"/>
        <a:stretch>
          <a:fillRect/>
        </a:stretch>
      </xdr:blipFill>
      <xdr:spPr>
        <a:xfrm>
          <a:off x="7263130" y="20408900"/>
          <a:ext cx="548640" cy="69659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870585</xdr:rowOff>
    </xdr:to>
    <xdr:pic>
      <xdr:nvPicPr>
        <xdr:cNvPr id="260" name="Picture 438836" hidden="1"/>
        <xdr:cNvPicPr/>
      </xdr:nvPicPr>
      <xdr:blipFill>
        <a:blip r:embed="rId1"/>
        <a:stretch>
          <a:fillRect/>
        </a:stretch>
      </xdr:blipFill>
      <xdr:spPr>
        <a:xfrm>
          <a:off x="7263130" y="20408900"/>
          <a:ext cx="548640" cy="870585"/>
        </a:xfrm>
        <a:prstGeom prst="rect">
          <a:avLst/>
        </a:prstGeom>
        <a:noFill/>
        <a:ln w="9525">
          <a:noFill/>
        </a:ln>
      </xdr:spPr>
    </xdr:pic>
    <xdr:clientData/>
  </xdr:twoCellAnchor>
  <xdr:twoCellAnchor editAs="oneCell">
    <xdr:from>
      <xdr:col>8</xdr:col>
      <xdr:colOff>8890</xdr:colOff>
      <xdr:row>19</xdr:row>
      <xdr:rowOff>0</xdr:rowOff>
    </xdr:from>
    <xdr:to>
      <xdr:col>8</xdr:col>
      <xdr:colOff>557530</xdr:colOff>
      <xdr:row>19</xdr:row>
      <xdr:rowOff>806450</xdr:rowOff>
    </xdr:to>
    <xdr:pic>
      <xdr:nvPicPr>
        <xdr:cNvPr id="261" name="Picture 438836" hidden="1"/>
        <xdr:cNvPicPr/>
      </xdr:nvPicPr>
      <xdr:blipFill>
        <a:blip r:embed="rId1"/>
        <a:stretch>
          <a:fillRect/>
        </a:stretch>
      </xdr:blipFill>
      <xdr:spPr>
        <a:xfrm>
          <a:off x="7263130" y="20408900"/>
          <a:ext cx="548640" cy="8064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516890</xdr:rowOff>
    </xdr:to>
    <xdr:pic>
      <xdr:nvPicPr>
        <xdr:cNvPr id="262" name="Picture 438836" hidden="1"/>
        <xdr:cNvPicPr/>
      </xdr:nvPicPr>
      <xdr:blipFill>
        <a:blip r:embed="rId1"/>
        <a:stretch>
          <a:fillRect/>
        </a:stretch>
      </xdr:blipFill>
      <xdr:spPr>
        <a:xfrm>
          <a:off x="7263130" y="34036000"/>
          <a:ext cx="548005" cy="51689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525780</xdr:rowOff>
    </xdr:to>
    <xdr:pic>
      <xdr:nvPicPr>
        <xdr:cNvPr id="263" name="Picture 438836" hidden="1"/>
        <xdr:cNvPicPr/>
      </xdr:nvPicPr>
      <xdr:blipFill>
        <a:blip r:embed="rId1"/>
        <a:stretch>
          <a:fillRect/>
        </a:stretch>
      </xdr:blipFill>
      <xdr:spPr>
        <a:xfrm>
          <a:off x="7263130" y="34036000"/>
          <a:ext cx="548005" cy="5257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905510</xdr:rowOff>
    </xdr:to>
    <xdr:pic>
      <xdr:nvPicPr>
        <xdr:cNvPr id="264" name="Picture 438836" hidden="1"/>
        <xdr:cNvPicPr/>
      </xdr:nvPicPr>
      <xdr:blipFill>
        <a:blip r:embed="rId1"/>
        <a:stretch>
          <a:fillRect/>
        </a:stretch>
      </xdr:blipFill>
      <xdr:spPr>
        <a:xfrm>
          <a:off x="7263130" y="34036000"/>
          <a:ext cx="548005" cy="90551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845185</xdr:rowOff>
    </xdr:to>
    <xdr:pic>
      <xdr:nvPicPr>
        <xdr:cNvPr id="265" name="Picture 438836" hidden="1"/>
        <xdr:cNvPicPr/>
      </xdr:nvPicPr>
      <xdr:blipFill>
        <a:blip r:embed="rId1"/>
        <a:stretch>
          <a:fillRect/>
        </a:stretch>
      </xdr:blipFill>
      <xdr:spPr>
        <a:xfrm>
          <a:off x="7263130" y="34036000"/>
          <a:ext cx="548005" cy="84518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854075</xdr:rowOff>
    </xdr:to>
    <xdr:pic>
      <xdr:nvPicPr>
        <xdr:cNvPr id="266" name="Picture 438836" hidden="1"/>
        <xdr:cNvPicPr/>
      </xdr:nvPicPr>
      <xdr:blipFill>
        <a:blip r:embed="rId1"/>
        <a:stretch>
          <a:fillRect/>
        </a:stretch>
      </xdr:blipFill>
      <xdr:spPr>
        <a:xfrm>
          <a:off x="7263130" y="34036000"/>
          <a:ext cx="548005" cy="8540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810895</xdr:rowOff>
    </xdr:to>
    <xdr:pic>
      <xdr:nvPicPr>
        <xdr:cNvPr id="267" name="Picture 438836" hidden="1"/>
        <xdr:cNvPicPr/>
      </xdr:nvPicPr>
      <xdr:blipFill>
        <a:blip r:embed="rId1"/>
        <a:stretch>
          <a:fillRect/>
        </a:stretch>
      </xdr:blipFill>
      <xdr:spPr>
        <a:xfrm>
          <a:off x="7263130" y="34036000"/>
          <a:ext cx="548005" cy="81089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754380</xdr:rowOff>
    </xdr:to>
    <xdr:pic>
      <xdr:nvPicPr>
        <xdr:cNvPr id="268" name="Picture 438836" hidden="1"/>
        <xdr:cNvPicPr/>
      </xdr:nvPicPr>
      <xdr:blipFill>
        <a:blip r:embed="rId1"/>
        <a:stretch>
          <a:fillRect/>
        </a:stretch>
      </xdr:blipFill>
      <xdr:spPr>
        <a:xfrm>
          <a:off x="7263130" y="34036000"/>
          <a:ext cx="548005" cy="7543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918845</xdr:rowOff>
    </xdr:to>
    <xdr:pic>
      <xdr:nvPicPr>
        <xdr:cNvPr id="269" name="Picture 438836" hidden="1"/>
        <xdr:cNvPicPr/>
      </xdr:nvPicPr>
      <xdr:blipFill>
        <a:blip r:embed="rId1"/>
        <a:stretch>
          <a:fillRect/>
        </a:stretch>
      </xdr:blipFill>
      <xdr:spPr>
        <a:xfrm>
          <a:off x="7263130" y="34036000"/>
          <a:ext cx="548005" cy="91884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495300</xdr:rowOff>
    </xdr:to>
    <xdr:pic>
      <xdr:nvPicPr>
        <xdr:cNvPr id="270" name="Picture 438836" hidden="1"/>
        <xdr:cNvPicPr/>
      </xdr:nvPicPr>
      <xdr:blipFill>
        <a:blip r:embed="rId1"/>
        <a:stretch>
          <a:fillRect/>
        </a:stretch>
      </xdr:blipFill>
      <xdr:spPr>
        <a:xfrm>
          <a:off x="7263130" y="34036000"/>
          <a:ext cx="548005" cy="49530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758825</xdr:rowOff>
    </xdr:to>
    <xdr:pic>
      <xdr:nvPicPr>
        <xdr:cNvPr id="271" name="Picture 438836" hidden="1"/>
        <xdr:cNvPicPr/>
      </xdr:nvPicPr>
      <xdr:blipFill>
        <a:blip r:embed="rId1"/>
        <a:stretch>
          <a:fillRect/>
        </a:stretch>
      </xdr:blipFill>
      <xdr:spPr>
        <a:xfrm>
          <a:off x="7263130" y="34036000"/>
          <a:ext cx="548005" cy="7588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499745</xdr:rowOff>
    </xdr:to>
    <xdr:pic>
      <xdr:nvPicPr>
        <xdr:cNvPr id="272" name="Picture 438836" hidden="1"/>
        <xdr:cNvPicPr/>
      </xdr:nvPicPr>
      <xdr:blipFill>
        <a:blip r:embed="rId1"/>
        <a:stretch>
          <a:fillRect/>
        </a:stretch>
      </xdr:blipFill>
      <xdr:spPr>
        <a:xfrm>
          <a:off x="7263130" y="34036000"/>
          <a:ext cx="548005" cy="49974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901065</xdr:rowOff>
    </xdr:to>
    <xdr:pic>
      <xdr:nvPicPr>
        <xdr:cNvPr id="273" name="Picture 438836" hidden="1"/>
        <xdr:cNvPicPr/>
      </xdr:nvPicPr>
      <xdr:blipFill>
        <a:blip r:embed="rId1"/>
        <a:stretch>
          <a:fillRect/>
        </a:stretch>
      </xdr:blipFill>
      <xdr:spPr>
        <a:xfrm>
          <a:off x="7263130" y="34036000"/>
          <a:ext cx="548005" cy="90106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840740</xdr:rowOff>
    </xdr:to>
    <xdr:pic>
      <xdr:nvPicPr>
        <xdr:cNvPr id="274" name="Picture 438836" hidden="1"/>
        <xdr:cNvPicPr/>
      </xdr:nvPicPr>
      <xdr:blipFill>
        <a:blip r:embed="rId1"/>
        <a:stretch>
          <a:fillRect/>
        </a:stretch>
      </xdr:blipFill>
      <xdr:spPr>
        <a:xfrm>
          <a:off x="7263130" y="34036000"/>
          <a:ext cx="548005" cy="84074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849630</xdr:rowOff>
    </xdr:to>
    <xdr:pic>
      <xdr:nvPicPr>
        <xdr:cNvPr id="275" name="Picture 438836" hidden="1"/>
        <xdr:cNvPicPr/>
      </xdr:nvPicPr>
      <xdr:blipFill>
        <a:blip r:embed="rId1"/>
        <a:stretch>
          <a:fillRect/>
        </a:stretch>
      </xdr:blipFill>
      <xdr:spPr>
        <a:xfrm>
          <a:off x="7263130" y="34036000"/>
          <a:ext cx="548005" cy="84963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694055</xdr:rowOff>
    </xdr:to>
    <xdr:pic>
      <xdr:nvPicPr>
        <xdr:cNvPr id="276" name="Picture 438836" hidden="1"/>
        <xdr:cNvPicPr/>
      </xdr:nvPicPr>
      <xdr:blipFill>
        <a:blip r:embed="rId1"/>
        <a:stretch>
          <a:fillRect/>
        </a:stretch>
      </xdr:blipFill>
      <xdr:spPr>
        <a:xfrm>
          <a:off x="7263130" y="34036000"/>
          <a:ext cx="548005" cy="69405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914400</xdr:rowOff>
    </xdr:to>
    <xdr:pic>
      <xdr:nvPicPr>
        <xdr:cNvPr id="277" name="Picture 438836" hidden="1"/>
        <xdr:cNvPicPr/>
      </xdr:nvPicPr>
      <xdr:blipFill>
        <a:blip r:embed="rId1"/>
        <a:stretch>
          <a:fillRect/>
        </a:stretch>
      </xdr:blipFill>
      <xdr:spPr>
        <a:xfrm>
          <a:off x="7263130" y="34036000"/>
          <a:ext cx="548005" cy="91440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871220</xdr:rowOff>
    </xdr:to>
    <xdr:pic>
      <xdr:nvPicPr>
        <xdr:cNvPr id="278" name="Picture 438836" hidden="1"/>
        <xdr:cNvPicPr/>
      </xdr:nvPicPr>
      <xdr:blipFill>
        <a:blip r:embed="rId1"/>
        <a:stretch>
          <a:fillRect/>
        </a:stretch>
      </xdr:blipFill>
      <xdr:spPr>
        <a:xfrm>
          <a:off x="7263130" y="34036000"/>
          <a:ext cx="548005" cy="8712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802005</xdr:rowOff>
    </xdr:to>
    <xdr:pic>
      <xdr:nvPicPr>
        <xdr:cNvPr id="279" name="Picture 438836" hidden="1"/>
        <xdr:cNvPicPr/>
      </xdr:nvPicPr>
      <xdr:blipFill>
        <a:blip r:embed="rId1"/>
        <a:stretch>
          <a:fillRect/>
        </a:stretch>
      </xdr:blipFill>
      <xdr:spPr>
        <a:xfrm>
          <a:off x="7263130" y="34036000"/>
          <a:ext cx="548005" cy="80200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523240</xdr:rowOff>
    </xdr:to>
    <xdr:pic>
      <xdr:nvPicPr>
        <xdr:cNvPr id="280" name="Picture 438836" hidden="1"/>
        <xdr:cNvPicPr/>
      </xdr:nvPicPr>
      <xdr:blipFill>
        <a:blip r:embed="rId1"/>
        <a:stretch>
          <a:fillRect/>
        </a:stretch>
      </xdr:blipFill>
      <xdr:spPr>
        <a:xfrm>
          <a:off x="7263130" y="34036000"/>
          <a:ext cx="548005" cy="52324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907415</xdr:rowOff>
    </xdr:to>
    <xdr:pic>
      <xdr:nvPicPr>
        <xdr:cNvPr id="281" name="Picture 438836" hidden="1"/>
        <xdr:cNvPicPr/>
      </xdr:nvPicPr>
      <xdr:blipFill>
        <a:blip r:embed="rId1"/>
        <a:stretch>
          <a:fillRect/>
        </a:stretch>
      </xdr:blipFill>
      <xdr:spPr>
        <a:xfrm>
          <a:off x="7263130" y="34036000"/>
          <a:ext cx="548005" cy="90741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847090</xdr:rowOff>
    </xdr:to>
    <xdr:pic>
      <xdr:nvPicPr>
        <xdr:cNvPr id="282" name="Picture 438836" hidden="1"/>
        <xdr:cNvPicPr/>
      </xdr:nvPicPr>
      <xdr:blipFill>
        <a:blip r:embed="rId1"/>
        <a:stretch>
          <a:fillRect/>
        </a:stretch>
      </xdr:blipFill>
      <xdr:spPr>
        <a:xfrm>
          <a:off x="7263130" y="34036000"/>
          <a:ext cx="548005" cy="84709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853440</xdr:rowOff>
    </xdr:to>
    <xdr:pic>
      <xdr:nvPicPr>
        <xdr:cNvPr id="283" name="Picture 438836" hidden="1"/>
        <xdr:cNvPicPr/>
      </xdr:nvPicPr>
      <xdr:blipFill>
        <a:blip r:embed="rId1"/>
        <a:stretch>
          <a:fillRect/>
        </a:stretch>
      </xdr:blipFill>
      <xdr:spPr>
        <a:xfrm>
          <a:off x="7263130" y="34036000"/>
          <a:ext cx="548005" cy="85344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528955</xdr:rowOff>
    </xdr:to>
    <xdr:pic>
      <xdr:nvPicPr>
        <xdr:cNvPr id="284" name="Picture 438836" hidden="1"/>
        <xdr:cNvPicPr/>
      </xdr:nvPicPr>
      <xdr:blipFill>
        <a:blip r:embed="rId1"/>
        <a:stretch>
          <a:fillRect/>
        </a:stretch>
      </xdr:blipFill>
      <xdr:spPr>
        <a:xfrm>
          <a:off x="7263130" y="34036000"/>
          <a:ext cx="548005" cy="52895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811530</xdr:rowOff>
    </xdr:to>
    <xdr:pic>
      <xdr:nvPicPr>
        <xdr:cNvPr id="285" name="Picture 438836" hidden="1"/>
        <xdr:cNvPicPr/>
      </xdr:nvPicPr>
      <xdr:blipFill>
        <a:blip r:embed="rId1"/>
        <a:stretch>
          <a:fillRect/>
        </a:stretch>
      </xdr:blipFill>
      <xdr:spPr>
        <a:xfrm>
          <a:off x="7263130" y="34036000"/>
          <a:ext cx="548005" cy="81153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756920</xdr:rowOff>
    </xdr:to>
    <xdr:pic>
      <xdr:nvPicPr>
        <xdr:cNvPr id="286" name="Picture 438836" hidden="1"/>
        <xdr:cNvPicPr/>
      </xdr:nvPicPr>
      <xdr:blipFill>
        <a:blip r:embed="rId1"/>
        <a:stretch>
          <a:fillRect/>
        </a:stretch>
      </xdr:blipFill>
      <xdr:spPr>
        <a:xfrm>
          <a:off x="7263130" y="34036000"/>
          <a:ext cx="548005" cy="7569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919480</xdr:rowOff>
    </xdr:to>
    <xdr:pic>
      <xdr:nvPicPr>
        <xdr:cNvPr id="287" name="Picture 438836" hidden="1"/>
        <xdr:cNvPicPr/>
      </xdr:nvPicPr>
      <xdr:blipFill>
        <a:blip r:embed="rId1"/>
        <a:stretch>
          <a:fillRect/>
        </a:stretch>
      </xdr:blipFill>
      <xdr:spPr>
        <a:xfrm>
          <a:off x="7263130" y="34036000"/>
          <a:ext cx="548005" cy="9194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493395</xdr:rowOff>
    </xdr:to>
    <xdr:pic>
      <xdr:nvPicPr>
        <xdr:cNvPr id="288" name="Picture 438836" hidden="1"/>
        <xdr:cNvPicPr/>
      </xdr:nvPicPr>
      <xdr:blipFill>
        <a:blip r:embed="rId1"/>
        <a:stretch>
          <a:fillRect/>
        </a:stretch>
      </xdr:blipFill>
      <xdr:spPr>
        <a:xfrm>
          <a:off x="7263130" y="34036000"/>
          <a:ext cx="548005" cy="49339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763270</xdr:rowOff>
    </xdr:to>
    <xdr:pic>
      <xdr:nvPicPr>
        <xdr:cNvPr id="289" name="Picture 438836" hidden="1"/>
        <xdr:cNvPicPr/>
      </xdr:nvPicPr>
      <xdr:blipFill>
        <a:blip r:embed="rId1"/>
        <a:stretch>
          <a:fillRect/>
        </a:stretch>
      </xdr:blipFill>
      <xdr:spPr>
        <a:xfrm>
          <a:off x="7263130" y="34036000"/>
          <a:ext cx="548005" cy="76327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499110</xdr:rowOff>
    </xdr:to>
    <xdr:pic>
      <xdr:nvPicPr>
        <xdr:cNvPr id="290" name="Picture 438836" hidden="1"/>
        <xdr:cNvPicPr/>
      </xdr:nvPicPr>
      <xdr:blipFill>
        <a:blip r:embed="rId1"/>
        <a:stretch>
          <a:fillRect/>
        </a:stretch>
      </xdr:blipFill>
      <xdr:spPr>
        <a:xfrm>
          <a:off x="7263130" y="34036000"/>
          <a:ext cx="548005" cy="49911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691515</xdr:rowOff>
    </xdr:to>
    <xdr:pic>
      <xdr:nvPicPr>
        <xdr:cNvPr id="291" name="Picture 438836" hidden="1"/>
        <xdr:cNvPicPr/>
      </xdr:nvPicPr>
      <xdr:blipFill>
        <a:blip r:embed="rId1"/>
        <a:stretch>
          <a:fillRect/>
        </a:stretch>
      </xdr:blipFill>
      <xdr:spPr>
        <a:xfrm>
          <a:off x="7263130" y="34036000"/>
          <a:ext cx="548005" cy="69151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697230</xdr:rowOff>
    </xdr:to>
    <xdr:pic>
      <xdr:nvPicPr>
        <xdr:cNvPr id="292" name="Picture 438836" hidden="1"/>
        <xdr:cNvPicPr/>
      </xdr:nvPicPr>
      <xdr:blipFill>
        <a:blip r:embed="rId1"/>
        <a:stretch>
          <a:fillRect/>
        </a:stretch>
      </xdr:blipFill>
      <xdr:spPr>
        <a:xfrm>
          <a:off x="7263130" y="34036000"/>
          <a:ext cx="548005" cy="69723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913130</xdr:rowOff>
    </xdr:to>
    <xdr:pic>
      <xdr:nvPicPr>
        <xdr:cNvPr id="293" name="Picture 438836" hidden="1"/>
        <xdr:cNvPicPr/>
      </xdr:nvPicPr>
      <xdr:blipFill>
        <a:blip r:embed="rId1"/>
        <a:stretch>
          <a:fillRect/>
        </a:stretch>
      </xdr:blipFill>
      <xdr:spPr>
        <a:xfrm>
          <a:off x="7263130" y="34036000"/>
          <a:ext cx="548005" cy="91313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865505</xdr:rowOff>
    </xdr:to>
    <xdr:pic>
      <xdr:nvPicPr>
        <xdr:cNvPr id="294" name="Picture 438836" hidden="1"/>
        <xdr:cNvPicPr/>
      </xdr:nvPicPr>
      <xdr:blipFill>
        <a:blip r:embed="rId1"/>
        <a:stretch>
          <a:fillRect/>
        </a:stretch>
      </xdr:blipFill>
      <xdr:spPr>
        <a:xfrm>
          <a:off x="7263130" y="34036000"/>
          <a:ext cx="548005" cy="86550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799465</xdr:rowOff>
    </xdr:to>
    <xdr:pic>
      <xdr:nvPicPr>
        <xdr:cNvPr id="295" name="Picture 438836" hidden="1"/>
        <xdr:cNvPicPr/>
      </xdr:nvPicPr>
      <xdr:blipFill>
        <a:blip r:embed="rId1"/>
        <a:stretch>
          <a:fillRect/>
        </a:stretch>
      </xdr:blipFill>
      <xdr:spPr>
        <a:xfrm>
          <a:off x="7263130" y="34036000"/>
          <a:ext cx="548005" cy="79946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859155</xdr:rowOff>
    </xdr:to>
    <xdr:pic>
      <xdr:nvPicPr>
        <xdr:cNvPr id="296" name="Picture 438836" hidden="1"/>
        <xdr:cNvPicPr/>
      </xdr:nvPicPr>
      <xdr:blipFill>
        <a:blip r:embed="rId1"/>
        <a:stretch>
          <a:fillRect/>
        </a:stretch>
      </xdr:blipFill>
      <xdr:spPr>
        <a:xfrm>
          <a:off x="7263130" y="34036000"/>
          <a:ext cx="548005" cy="85915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805180</xdr:rowOff>
    </xdr:to>
    <xdr:pic>
      <xdr:nvPicPr>
        <xdr:cNvPr id="297" name="Picture 438836" hidden="1"/>
        <xdr:cNvPicPr/>
      </xdr:nvPicPr>
      <xdr:blipFill>
        <a:blip r:embed="rId1"/>
        <a:stretch>
          <a:fillRect/>
        </a:stretch>
      </xdr:blipFill>
      <xdr:spPr>
        <a:xfrm>
          <a:off x="7263130" y="34036000"/>
          <a:ext cx="548005" cy="8051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520065</xdr:rowOff>
    </xdr:to>
    <xdr:pic>
      <xdr:nvPicPr>
        <xdr:cNvPr id="298" name="Picture 438836" hidden="1"/>
        <xdr:cNvPicPr/>
      </xdr:nvPicPr>
      <xdr:blipFill>
        <a:blip r:embed="rId1"/>
        <a:stretch>
          <a:fillRect/>
        </a:stretch>
      </xdr:blipFill>
      <xdr:spPr>
        <a:xfrm>
          <a:off x="7263130" y="34036000"/>
          <a:ext cx="548005" cy="52006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526415</xdr:rowOff>
    </xdr:to>
    <xdr:pic>
      <xdr:nvPicPr>
        <xdr:cNvPr id="299" name="Picture 438836" hidden="1"/>
        <xdr:cNvPicPr/>
      </xdr:nvPicPr>
      <xdr:blipFill>
        <a:blip r:embed="rId1"/>
        <a:stretch>
          <a:fillRect/>
        </a:stretch>
      </xdr:blipFill>
      <xdr:spPr>
        <a:xfrm>
          <a:off x="7263130" y="34036000"/>
          <a:ext cx="548005" cy="52641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902970</xdr:rowOff>
    </xdr:to>
    <xdr:pic>
      <xdr:nvPicPr>
        <xdr:cNvPr id="300" name="Picture 438836" hidden="1"/>
        <xdr:cNvPicPr/>
      </xdr:nvPicPr>
      <xdr:blipFill>
        <a:blip r:embed="rId1"/>
        <a:stretch>
          <a:fillRect/>
        </a:stretch>
      </xdr:blipFill>
      <xdr:spPr>
        <a:xfrm>
          <a:off x="7263130" y="34036000"/>
          <a:ext cx="548005" cy="90297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842645</xdr:rowOff>
    </xdr:to>
    <xdr:pic>
      <xdr:nvPicPr>
        <xdr:cNvPr id="301" name="Picture 438836" hidden="1"/>
        <xdr:cNvPicPr/>
      </xdr:nvPicPr>
      <xdr:blipFill>
        <a:blip r:embed="rId1"/>
        <a:stretch>
          <a:fillRect/>
        </a:stretch>
      </xdr:blipFill>
      <xdr:spPr>
        <a:xfrm>
          <a:off x="7263130" y="34036000"/>
          <a:ext cx="548005" cy="84264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850900</xdr:rowOff>
    </xdr:to>
    <xdr:pic>
      <xdr:nvPicPr>
        <xdr:cNvPr id="302" name="Picture 438836" hidden="1"/>
        <xdr:cNvPicPr/>
      </xdr:nvPicPr>
      <xdr:blipFill>
        <a:blip r:embed="rId1"/>
        <a:stretch>
          <a:fillRect/>
        </a:stretch>
      </xdr:blipFill>
      <xdr:spPr>
        <a:xfrm>
          <a:off x="7263130" y="34036000"/>
          <a:ext cx="548005" cy="85090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529590</xdr:rowOff>
    </xdr:to>
    <xdr:pic>
      <xdr:nvPicPr>
        <xdr:cNvPr id="303" name="Picture 438836" hidden="1"/>
        <xdr:cNvPicPr/>
      </xdr:nvPicPr>
      <xdr:blipFill>
        <a:blip r:embed="rId1"/>
        <a:stretch>
          <a:fillRect/>
        </a:stretch>
      </xdr:blipFill>
      <xdr:spPr>
        <a:xfrm>
          <a:off x="7263130" y="34036000"/>
          <a:ext cx="548005" cy="52959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807720</xdr:rowOff>
    </xdr:to>
    <xdr:pic>
      <xdr:nvPicPr>
        <xdr:cNvPr id="304" name="Picture 438836" hidden="1"/>
        <xdr:cNvPicPr/>
      </xdr:nvPicPr>
      <xdr:blipFill>
        <a:blip r:embed="rId1"/>
        <a:stretch>
          <a:fillRect/>
        </a:stretch>
      </xdr:blipFill>
      <xdr:spPr>
        <a:xfrm>
          <a:off x="7263130" y="34036000"/>
          <a:ext cx="548005" cy="8077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920115</xdr:rowOff>
    </xdr:to>
    <xdr:pic>
      <xdr:nvPicPr>
        <xdr:cNvPr id="305" name="Picture 438836" hidden="1"/>
        <xdr:cNvPicPr/>
      </xdr:nvPicPr>
      <xdr:blipFill>
        <a:blip r:embed="rId1"/>
        <a:stretch>
          <a:fillRect/>
        </a:stretch>
      </xdr:blipFill>
      <xdr:spPr>
        <a:xfrm>
          <a:off x="7263130" y="34036000"/>
          <a:ext cx="548005" cy="92011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497840</xdr:rowOff>
    </xdr:to>
    <xdr:pic>
      <xdr:nvPicPr>
        <xdr:cNvPr id="306" name="Picture 438836" hidden="1"/>
        <xdr:cNvPicPr/>
      </xdr:nvPicPr>
      <xdr:blipFill>
        <a:blip r:embed="rId1"/>
        <a:stretch>
          <a:fillRect/>
        </a:stretch>
      </xdr:blipFill>
      <xdr:spPr>
        <a:xfrm>
          <a:off x="7263130" y="34036000"/>
          <a:ext cx="548005" cy="49784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760730</xdr:rowOff>
    </xdr:to>
    <xdr:pic>
      <xdr:nvPicPr>
        <xdr:cNvPr id="307" name="Picture 438836" hidden="1"/>
        <xdr:cNvPicPr/>
      </xdr:nvPicPr>
      <xdr:blipFill>
        <a:blip r:embed="rId1"/>
        <a:stretch>
          <a:fillRect/>
        </a:stretch>
      </xdr:blipFill>
      <xdr:spPr>
        <a:xfrm>
          <a:off x="7263130" y="34036000"/>
          <a:ext cx="548005" cy="76073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501015</xdr:rowOff>
    </xdr:to>
    <xdr:pic>
      <xdr:nvPicPr>
        <xdr:cNvPr id="308" name="Picture 438836" hidden="1"/>
        <xdr:cNvPicPr/>
      </xdr:nvPicPr>
      <xdr:blipFill>
        <a:blip r:embed="rId1"/>
        <a:stretch>
          <a:fillRect/>
        </a:stretch>
      </xdr:blipFill>
      <xdr:spPr>
        <a:xfrm>
          <a:off x="7263130" y="34036000"/>
          <a:ext cx="548005" cy="50101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898525</xdr:rowOff>
    </xdr:to>
    <xdr:pic>
      <xdr:nvPicPr>
        <xdr:cNvPr id="309" name="Picture 438836" hidden="1"/>
        <xdr:cNvPicPr/>
      </xdr:nvPicPr>
      <xdr:blipFill>
        <a:blip r:embed="rId1"/>
        <a:stretch>
          <a:fillRect/>
        </a:stretch>
      </xdr:blipFill>
      <xdr:spPr>
        <a:xfrm>
          <a:off x="7263130" y="34036000"/>
          <a:ext cx="548005" cy="8985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838200</xdr:rowOff>
    </xdr:to>
    <xdr:pic>
      <xdr:nvPicPr>
        <xdr:cNvPr id="310" name="Picture 438836" hidden="1"/>
        <xdr:cNvPicPr/>
      </xdr:nvPicPr>
      <xdr:blipFill>
        <a:blip r:embed="rId1"/>
        <a:stretch>
          <a:fillRect/>
        </a:stretch>
      </xdr:blipFill>
      <xdr:spPr>
        <a:xfrm>
          <a:off x="7263130" y="34036000"/>
          <a:ext cx="548005" cy="83820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692150</xdr:rowOff>
    </xdr:to>
    <xdr:pic>
      <xdr:nvPicPr>
        <xdr:cNvPr id="311" name="Picture 438836" hidden="1"/>
        <xdr:cNvPicPr/>
      </xdr:nvPicPr>
      <xdr:blipFill>
        <a:blip r:embed="rId1"/>
        <a:stretch>
          <a:fillRect/>
        </a:stretch>
      </xdr:blipFill>
      <xdr:spPr>
        <a:xfrm>
          <a:off x="7263130" y="34036000"/>
          <a:ext cx="548005" cy="6921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695325</xdr:rowOff>
    </xdr:to>
    <xdr:pic>
      <xdr:nvPicPr>
        <xdr:cNvPr id="312" name="Picture 438836" hidden="1"/>
        <xdr:cNvPicPr/>
      </xdr:nvPicPr>
      <xdr:blipFill>
        <a:blip r:embed="rId1"/>
        <a:stretch>
          <a:fillRect/>
        </a:stretch>
      </xdr:blipFill>
      <xdr:spPr>
        <a:xfrm>
          <a:off x="7263130" y="34036000"/>
          <a:ext cx="548005" cy="6953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868680</xdr:rowOff>
    </xdr:to>
    <xdr:pic>
      <xdr:nvPicPr>
        <xdr:cNvPr id="313" name="Picture 438836" hidden="1"/>
        <xdr:cNvPicPr/>
      </xdr:nvPicPr>
      <xdr:blipFill>
        <a:blip r:embed="rId1"/>
        <a:stretch>
          <a:fillRect/>
        </a:stretch>
      </xdr:blipFill>
      <xdr:spPr>
        <a:xfrm>
          <a:off x="7263130" y="34036000"/>
          <a:ext cx="548005" cy="8686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803910</xdr:rowOff>
    </xdr:to>
    <xdr:pic>
      <xdr:nvPicPr>
        <xdr:cNvPr id="314" name="Picture 438836" hidden="1"/>
        <xdr:cNvPicPr/>
      </xdr:nvPicPr>
      <xdr:blipFill>
        <a:blip r:embed="rId1"/>
        <a:stretch>
          <a:fillRect/>
        </a:stretch>
      </xdr:blipFill>
      <xdr:spPr>
        <a:xfrm>
          <a:off x="7263130" y="34036000"/>
          <a:ext cx="548005" cy="80391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768985</xdr:rowOff>
    </xdr:to>
    <xdr:pic>
      <xdr:nvPicPr>
        <xdr:cNvPr id="315" name="Picture 438836" hidden="1"/>
        <xdr:cNvPicPr/>
      </xdr:nvPicPr>
      <xdr:blipFill>
        <a:blip r:embed="rId1"/>
        <a:stretch>
          <a:fillRect/>
        </a:stretch>
      </xdr:blipFill>
      <xdr:spPr>
        <a:xfrm>
          <a:off x="7263130" y="34036000"/>
          <a:ext cx="610235" cy="76898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775335</xdr:rowOff>
    </xdr:to>
    <xdr:pic>
      <xdr:nvPicPr>
        <xdr:cNvPr id="316" name="Picture 438836" hidden="1"/>
        <xdr:cNvPicPr/>
      </xdr:nvPicPr>
      <xdr:blipFill>
        <a:blip r:embed="rId1"/>
        <a:stretch>
          <a:fillRect/>
        </a:stretch>
      </xdr:blipFill>
      <xdr:spPr>
        <a:xfrm>
          <a:off x="7263130" y="34036000"/>
          <a:ext cx="610235" cy="77533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735330</xdr:rowOff>
    </xdr:to>
    <xdr:pic>
      <xdr:nvPicPr>
        <xdr:cNvPr id="317" name="Picture 438836" hidden="1"/>
        <xdr:cNvPicPr/>
      </xdr:nvPicPr>
      <xdr:blipFill>
        <a:blip r:embed="rId1"/>
        <a:stretch>
          <a:fillRect/>
        </a:stretch>
      </xdr:blipFill>
      <xdr:spPr>
        <a:xfrm>
          <a:off x="7263130" y="34036000"/>
          <a:ext cx="610235" cy="73533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766445</xdr:rowOff>
    </xdr:to>
    <xdr:pic>
      <xdr:nvPicPr>
        <xdr:cNvPr id="318" name="Picture 438836" hidden="1"/>
        <xdr:cNvPicPr/>
      </xdr:nvPicPr>
      <xdr:blipFill>
        <a:blip r:embed="rId1"/>
        <a:stretch>
          <a:fillRect/>
        </a:stretch>
      </xdr:blipFill>
      <xdr:spPr>
        <a:xfrm>
          <a:off x="7263130" y="34036000"/>
          <a:ext cx="610235" cy="76644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772795</xdr:rowOff>
    </xdr:to>
    <xdr:pic>
      <xdr:nvPicPr>
        <xdr:cNvPr id="319" name="Picture 438836" hidden="1"/>
        <xdr:cNvPicPr/>
      </xdr:nvPicPr>
      <xdr:blipFill>
        <a:blip r:embed="rId1"/>
        <a:stretch>
          <a:fillRect/>
        </a:stretch>
      </xdr:blipFill>
      <xdr:spPr>
        <a:xfrm>
          <a:off x="7263130" y="34036000"/>
          <a:ext cx="610235" cy="77279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768350</xdr:rowOff>
    </xdr:to>
    <xdr:pic>
      <xdr:nvPicPr>
        <xdr:cNvPr id="320" name="Picture 438836" hidden="1"/>
        <xdr:cNvPicPr/>
      </xdr:nvPicPr>
      <xdr:blipFill>
        <a:blip r:embed="rId1"/>
        <a:stretch>
          <a:fillRect/>
        </a:stretch>
      </xdr:blipFill>
      <xdr:spPr>
        <a:xfrm>
          <a:off x="7263130" y="34036000"/>
          <a:ext cx="610235" cy="76835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773430</xdr:rowOff>
    </xdr:to>
    <xdr:pic>
      <xdr:nvPicPr>
        <xdr:cNvPr id="321" name="Picture 438836" hidden="1"/>
        <xdr:cNvPicPr/>
      </xdr:nvPicPr>
      <xdr:blipFill>
        <a:blip r:embed="rId1"/>
        <a:stretch>
          <a:fillRect/>
        </a:stretch>
      </xdr:blipFill>
      <xdr:spPr>
        <a:xfrm>
          <a:off x="7263130" y="34036000"/>
          <a:ext cx="610235" cy="77343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767080</xdr:rowOff>
    </xdr:to>
    <xdr:pic>
      <xdr:nvPicPr>
        <xdr:cNvPr id="322" name="Picture 438836" hidden="1"/>
        <xdr:cNvPicPr/>
      </xdr:nvPicPr>
      <xdr:blipFill>
        <a:blip r:embed="rId1"/>
        <a:stretch>
          <a:fillRect/>
        </a:stretch>
      </xdr:blipFill>
      <xdr:spPr>
        <a:xfrm>
          <a:off x="7263130" y="34036000"/>
          <a:ext cx="610235" cy="76708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795020</xdr:rowOff>
    </xdr:to>
    <xdr:pic>
      <xdr:nvPicPr>
        <xdr:cNvPr id="323" name="Picture 438836" hidden="1"/>
        <xdr:cNvPicPr/>
      </xdr:nvPicPr>
      <xdr:blipFill>
        <a:blip r:embed="rId1"/>
        <a:stretch>
          <a:fillRect/>
        </a:stretch>
      </xdr:blipFill>
      <xdr:spPr>
        <a:xfrm>
          <a:off x="7263130" y="34036000"/>
          <a:ext cx="610235" cy="79502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726440</xdr:rowOff>
    </xdr:to>
    <xdr:pic>
      <xdr:nvPicPr>
        <xdr:cNvPr id="324" name="Picture 438836" hidden="1"/>
        <xdr:cNvPicPr/>
      </xdr:nvPicPr>
      <xdr:blipFill>
        <a:blip r:embed="rId1"/>
        <a:stretch>
          <a:fillRect/>
        </a:stretch>
      </xdr:blipFill>
      <xdr:spPr>
        <a:xfrm>
          <a:off x="7263130" y="34036000"/>
          <a:ext cx="610235" cy="72644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858520</xdr:rowOff>
    </xdr:to>
    <xdr:pic>
      <xdr:nvPicPr>
        <xdr:cNvPr id="325" name="Picture 438836" hidden="1"/>
        <xdr:cNvPicPr/>
      </xdr:nvPicPr>
      <xdr:blipFill>
        <a:blip r:embed="rId1"/>
        <a:stretch>
          <a:fillRect/>
        </a:stretch>
      </xdr:blipFill>
      <xdr:spPr>
        <a:xfrm>
          <a:off x="7263130" y="34036000"/>
          <a:ext cx="548005" cy="85852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902335</xdr:rowOff>
    </xdr:to>
    <xdr:pic>
      <xdr:nvPicPr>
        <xdr:cNvPr id="326" name="Picture 438836" hidden="1"/>
        <xdr:cNvPicPr/>
      </xdr:nvPicPr>
      <xdr:blipFill>
        <a:blip r:embed="rId1"/>
        <a:stretch>
          <a:fillRect/>
        </a:stretch>
      </xdr:blipFill>
      <xdr:spPr>
        <a:xfrm>
          <a:off x="7263130" y="34036000"/>
          <a:ext cx="610235" cy="90233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845185</xdr:rowOff>
    </xdr:to>
    <xdr:pic>
      <xdr:nvPicPr>
        <xdr:cNvPr id="327" name="Picture 438836" hidden="1"/>
        <xdr:cNvPicPr/>
      </xdr:nvPicPr>
      <xdr:blipFill>
        <a:blip r:embed="rId1"/>
        <a:stretch>
          <a:fillRect/>
        </a:stretch>
      </xdr:blipFill>
      <xdr:spPr>
        <a:xfrm>
          <a:off x="7263130" y="34036000"/>
          <a:ext cx="610235" cy="84518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851535</xdr:rowOff>
    </xdr:to>
    <xdr:pic>
      <xdr:nvPicPr>
        <xdr:cNvPr id="328" name="Picture 438836" hidden="1"/>
        <xdr:cNvPicPr/>
      </xdr:nvPicPr>
      <xdr:blipFill>
        <a:blip r:embed="rId1"/>
        <a:stretch>
          <a:fillRect/>
        </a:stretch>
      </xdr:blipFill>
      <xdr:spPr>
        <a:xfrm>
          <a:off x="7263130" y="34036000"/>
          <a:ext cx="610235" cy="85153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811530</xdr:rowOff>
    </xdr:to>
    <xdr:pic>
      <xdr:nvPicPr>
        <xdr:cNvPr id="329" name="Picture 438836" hidden="1"/>
        <xdr:cNvPicPr/>
      </xdr:nvPicPr>
      <xdr:blipFill>
        <a:blip r:embed="rId1"/>
        <a:stretch>
          <a:fillRect/>
        </a:stretch>
      </xdr:blipFill>
      <xdr:spPr>
        <a:xfrm>
          <a:off x="7263130" y="34036000"/>
          <a:ext cx="610235" cy="81153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918210</xdr:rowOff>
    </xdr:to>
    <xdr:pic>
      <xdr:nvPicPr>
        <xdr:cNvPr id="330" name="Picture 438836" hidden="1"/>
        <xdr:cNvPicPr/>
      </xdr:nvPicPr>
      <xdr:blipFill>
        <a:blip r:embed="rId1"/>
        <a:stretch>
          <a:fillRect/>
        </a:stretch>
      </xdr:blipFill>
      <xdr:spPr>
        <a:xfrm>
          <a:off x="7263130" y="34036000"/>
          <a:ext cx="610235" cy="91821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898525</xdr:rowOff>
    </xdr:to>
    <xdr:pic>
      <xdr:nvPicPr>
        <xdr:cNvPr id="331" name="Picture 438836" hidden="1"/>
        <xdr:cNvPicPr/>
      </xdr:nvPicPr>
      <xdr:blipFill>
        <a:blip r:embed="rId1"/>
        <a:stretch>
          <a:fillRect/>
        </a:stretch>
      </xdr:blipFill>
      <xdr:spPr>
        <a:xfrm>
          <a:off x="7263130" y="34036000"/>
          <a:ext cx="610235" cy="89852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842645</xdr:rowOff>
    </xdr:to>
    <xdr:pic>
      <xdr:nvPicPr>
        <xdr:cNvPr id="332" name="Picture 438836" hidden="1"/>
        <xdr:cNvPicPr/>
      </xdr:nvPicPr>
      <xdr:blipFill>
        <a:blip r:embed="rId1"/>
        <a:stretch>
          <a:fillRect/>
        </a:stretch>
      </xdr:blipFill>
      <xdr:spPr>
        <a:xfrm>
          <a:off x="7263130" y="34036000"/>
          <a:ext cx="610235" cy="84264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848360</xdr:rowOff>
    </xdr:to>
    <xdr:pic>
      <xdr:nvPicPr>
        <xdr:cNvPr id="333" name="Picture 438836" hidden="1"/>
        <xdr:cNvPicPr/>
      </xdr:nvPicPr>
      <xdr:blipFill>
        <a:blip r:embed="rId1"/>
        <a:stretch>
          <a:fillRect/>
        </a:stretch>
      </xdr:blipFill>
      <xdr:spPr>
        <a:xfrm>
          <a:off x="7263130" y="34036000"/>
          <a:ext cx="610235" cy="84836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899795</xdr:rowOff>
    </xdr:to>
    <xdr:pic>
      <xdr:nvPicPr>
        <xdr:cNvPr id="334" name="Picture 438836" hidden="1"/>
        <xdr:cNvPicPr/>
      </xdr:nvPicPr>
      <xdr:blipFill>
        <a:blip r:embed="rId1"/>
        <a:stretch>
          <a:fillRect/>
        </a:stretch>
      </xdr:blipFill>
      <xdr:spPr>
        <a:xfrm>
          <a:off x="7263130" y="34036000"/>
          <a:ext cx="610235" cy="89979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844550</xdr:rowOff>
    </xdr:to>
    <xdr:pic>
      <xdr:nvPicPr>
        <xdr:cNvPr id="335" name="Picture 438836" hidden="1"/>
        <xdr:cNvPicPr/>
      </xdr:nvPicPr>
      <xdr:blipFill>
        <a:blip r:embed="rId1"/>
        <a:stretch>
          <a:fillRect/>
        </a:stretch>
      </xdr:blipFill>
      <xdr:spPr>
        <a:xfrm>
          <a:off x="7263130" y="34036000"/>
          <a:ext cx="610235" cy="84455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849630</xdr:rowOff>
    </xdr:to>
    <xdr:pic>
      <xdr:nvPicPr>
        <xdr:cNvPr id="336" name="Picture 438836" hidden="1"/>
        <xdr:cNvPicPr/>
      </xdr:nvPicPr>
      <xdr:blipFill>
        <a:blip r:embed="rId1"/>
        <a:stretch>
          <a:fillRect/>
        </a:stretch>
      </xdr:blipFill>
      <xdr:spPr>
        <a:xfrm>
          <a:off x="7263130" y="34036000"/>
          <a:ext cx="610235" cy="84963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911225</xdr:rowOff>
    </xdr:to>
    <xdr:pic>
      <xdr:nvPicPr>
        <xdr:cNvPr id="337" name="Picture 438836" hidden="1"/>
        <xdr:cNvPicPr/>
      </xdr:nvPicPr>
      <xdr:blipFill>
        <a:blip r:embed="rId1"/>
        <a:stretch>
          <a:fillRect/>
        </a:stretch>
      </xdr:blipFill>
      <xdr:spPr>
        <a:xfrm>
          <a:off x="7263130" y="34036000"/>
          <a:ext cx="610235" cy="911225"/>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843280</xdr:rowOff>
    </xdr:to>
    <xdr:pic>
      <xdr:nvPicPr>
        <xdr:cNvPr id="338" name="Picture 438836" hidden="1"/>
        <xdr:cNvPicPr/>
      </xdr:nvPicPr>
      <xdr:blipFill>
        <a:blip r:embed="rId1"/>
        <a:stretch>
          <a:fillRect/>
        </a:stretch>
      </xdr:blipFill>
      <xdr:spPr>
        <a:xfrm>
          <a:off x="7263130" y="34036000"/>
          <a:ext cx="610235" cy="84328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871220</xdr:rowOff>
    </xdr:to>
    <xdr:pic>
      <xdr:nvPicPr>
        <xdr:cNvPr id="339" name="Picture 438836" hidden="1"/>
        <xdr:cNvPicPr/>
      </xdr:nvPicPr>
      <xdr:blipFill>
        <a:blip r:embed="rId1"/>
        <a:stretch>
          <a:fillRect/>
        </a:stretch>
      </xdr:blipFill>
      <xdr:spPr>
        <a:xfrm>
          <a:off x="7263130" y="34036000"/>
          <a:ext cx="610235" cy="871220"/>
        </a:xfrm>
        <a:prstGeom prst="rect">
          <a:avLst/>
        </a:prstGeom>
        <a:noFill/>
        <a:ln w="9525">
          <a:noFill/>
        </a:ln>
      </xdr:spPr>
    </xdr:pic>
    <xdr:clientData/>
  </xdr:twoCellAnchor>
  <xdr:twoCellAnchor editAs="oneCell">
    <xdr:from>
      <xdr:col>8</xdr:col>
      <xdr:colOff>8890</xdr:colOff>
      <xdr:row>30</xdr:row>
      <xdr:rowOff>0</xdr:rowOff>
    </xdr:from>
    <xdr:to>
      <xdr:col>8</xdr:col>
      <xdr:colOff>619125</xdr:colOff>
      <xdr:row>30</xdr:row>
      <xdr:rowOff>802640</xdr:rowOff>
    </xdr:to>
    <xdr:pic>
      <xdr:nvPicPr>
        <xdr:cNvPr id="340" name="Picture 438836" hidden="1"/>
        <xdr:cNvPicPr/>
      </xdr:nvPicPr>
      <xdr:blipFill>
        <a:blip r:embed="rId1"/>
        <a:stretch>
          <a:fillRect/>
        </a:stretch>
      </xdr:blipFill>
      <xdr:spPr>
        <a:xfrm>
          <a:off x="7263130" y="34036000"/>
          <a:ext cx="610235" cy="80264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504825</xdr:rowOff>
    </xdr:to>
    <xdr:pic>
      <xdr:nvPicPr>
        <xdr:cNvPr id="341" name="Picture 438836" hidden="1"/>
        <xdr:cNvPicPr/>
      </xdr:nvPicPr>
      <xdr:blipFill>
        <a:blip r:embed="rId1"/>
        <a:stretch>
          <a:fillRect/>
        </a:stretch>
      </xdr:blipFill>
      <xdr:spPr>
        <a:xfrm>
          <a:off x="7263130" y="34036000"/>
          <a:ext cx="548005" cy="5048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514350</xdr:rowOff>
    </xdr:to>
    <xdr:pic>
      <xdr:nvPicPr>
        <xdr:cNvPr id="342" name="Picture 438836" hidden="1"/>
        <xdr:cNvPicPr/>
      </xdr:nvPicPr>
      <xdr:blipFill>
        <a:blip r:embed="rId1"/>
        <a:stretch>
          <a:fillRect/>
        </a:stretch>
      </xdr:blipFill>
      <xdr:spPr>
        <a:xfrm>
          <a:off x="7263130" y="34036000"/>
          <a:ext cx="548005" cy="5143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885825</xdr:rowOff>
    </xdr:to>
    <xdr:pic>
      <xdr:nvPicPr>
        <xdr:cNvPr id="343" name="Picture 438836" hidden="1"/>
        <xdr:cNvPicPr/>
      </xdr:nvPicPr>
      <xdr:blipFill>
        <a:blip r:embed="rId1"/>
        <a:stretch>
          <a:fillRect/>
        </a:stretch>
      </xdr:blipFill>
      <xdr:spPr>
        <a:xfrm>
          <a:off x="7263130" y="34036000"/>
          <a:ext cx="548005" cy="8858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823595</xdr:rowOff>
    </xdr:to>
    <xdr:pic>
      <xdr:nvPicPr>
        <xdr:cNvPr id="344" name="Picture 438836" hidden="1"/>
        <xdr:cNvPicPr/>
      </xdr:nvPicPr>
      <xdr:blipFill>
        <a:blip r:embed="rId1"/>
        <a:stretch>
          <a:fillRect/>
        </a:stretch>
      </xdr:blipFill>
      <xdr:spPr>
        <a:xfrm>
          <a:off x="7263130" y="34036000"/>
          <a:ext cx="548005" cy="82359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509270</xdr:rowOff>
    </xdr:to>
    <xdr:pic>
      <xdr:nvPicPr>
        <xdr:cNvPr id="345" name="Picture 438836" hidden="1"/>
        <xdr:cNvPicPr/>
      </xdr:nvPicPr>
      <xdr:blipFill>
        <a:blip r:embed="rId1"/>
        <a:stretch>
          <a:fillRect/>
        </a:stretch>
      </xdr:blipFill>
      <xdr:spPr>
        <a:xfrm>
          <a:off x="7263130" y="34036000"/>
          <a:ext cx="548005" cy="50927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833120</xdr:rowOff>
    </xdr:to>
    <xdr:pic>
      <xdr:nvPicPr>
        <xdr:cNvPr id="346" name="Picture 438836" hidden="1"/>
        <xdr:cNvPicPr/>
      </xdr:nvPicPr>
      <xdr:blipFill>
        <a:blip r:embed="rId1"/>
        <a:stretch>
          <a:fillRect/>
        </a:stretch>
      </xdr:blipFill>
      <xdr:spPr>
        <a:xfrm>
          <a:off x="7263130" y="34036000"/>
          <a:ext cx="548005" cy="8331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790575</xdr:rowOff>
    </xdr:to>
    <xdr:pic>
      <xdr:nvPicPr>
        <xdr:cNvPr id="347" name="Picture 438836" hidden="1"/>
        <xdr:cNvPicPr/>
      </xdr:nvPicPr>
      <xdr:blipFill>
        <a:blip r:embed="rId1"/>
        <a:stretch>
          <a:fillRect/>
        </a:stretch>
      </xdr:blipFill>
      <xdr:spPr>
        <a:xfrm>
          <a:off x="7263130" y="34036000"/>
          <a:ext cx="548005" cy="7905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737870</xdr:rowOff>
    </xdr:to>
    <xdr:pic>
      <xdr:nvPicPr>
        <xdr:cNvPr id="348" name="Picture 438836" hidden="1"/>
        <xdr:cNvPicPr/>
      </xdr:nvPicPr>
      <xdr:blipFill>
        <a:blip r:embed="rId1"/>
        <a:stretch>
          <a:fillRect/>
        </a:stretch>
      </xdr:blipFill>
      <xdr:spPr>
        <a:xfrm>
          <a:off x="7263130" y="34036000"/>
          <a:ext cx="548005" cy="73787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895350</xdr:rowOff>
    </xdr:to>
    <xdr:pic>
      <xdr:nvPicPr>
        <xdr:cNvPr id="349" name="Picture 438836" hidden="1"/>
        <xdr:cNvPicPr/>
      </xdr:nvPicPr>
      <xdr:blipFill>
        <a:blip r:embed="rId1"/>
        <a:stretch>
          <a:fillRect/>
        </a:stretch>
      </xdr:blipFill>
      <xdr:spPr>
        <a:xfrm>
          <a:off x="7263130" y="34036000"/>
          <a:ext cx="548005" cy="8953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485775</xdr:rowOff>
    </xdr:to>
    <xdr:pic>
      <xdr:nvPicPr>
        <xdr:cNvPr id="350" name="Picture 438836" hidden="1"/>
        <xdr:cNvPicPr/>
      </xdr:nvPicPr>
      <xdr:blipFill>
        <a:blip r:embed="rId1"/>
        <a:stretch>
          <a:fillRect/>
        </a:stretch>
      </xdr:blipFill>
      <xdr:spPr>
        <a:xfrm>
          <a:off x="7263130" y="34036000"/>
          <a:ext cx="548005" cy="4857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742950</xdr:rowOff>
    </xdr:to>
    <xdr:pic>
      <xdr:nvPicPr>
        <xdr:cNvPr id="351" name="Picture 438836" hidden="1"/>
        <xdr:cNvPicPr/>
      </xdr:nvPicPr>
      <xdr:blipFill>
        <a:blip r:embed="rId1"/>
        <a:stretch>
          <a:fillRect/>
        </a:stretch>
      </xdr:blipFill>
      <xdr:spPr>
        <a:xfrm>
          <a:off x="7263130" y="34036000"/>
          <a:ext cx="548005" cy="7429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490220</xdr:rowOff>
    </xdr:to>
    <xdr:pic>
      <xdr:nvPicPr>
        <xdr:cNvPr id="352" name="Picture 438836" hidden="1"/>
        <xdr:cNvPicPr/>
      </xdr:nvPicPr>
      <xdr:blipFill>
        <a:blip r:embed="rId1"/>
        <a:stretch>
          <a:fillRect/>
        </a:stretch>
      </xdr:blipFill>
      <xdr:spPr>
        <a:xfrm>
          <a:off x="7263130" y="34036000"/>
          <a:ext cx="548005" cy="4902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880745</xdr:rowOff>
    </xdr:to>
    <xdr:pic>
      <xdr:nvPicPr>
        <xdr:cNvPr id="353" name="Picture 438836" hidden="1"/>
        <xdr:cNvPicPr/>
      </xdr:nvPicPr>
      <xdr:blipFill>
        <a:blip r:embed="rId1"/>
        <a:stretch>
          <a:fillRect/>
        </a:stretch>
      </xdr:blipFill>
      <xdr:spPr>
        <a:xfrm>
          <a:off x="7263130" y="34036000"/>
          <a:ext cx="548005" cy="88074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828675</xdr:rowOff>
    </xdr:to>
    <xdr:pic>
      <xdr:nvPicPr>
        <xdr:cNvPr id="354" name="Picture 438836" hidden="1"/>
        <xdr:cNvPicPr/>
      </xdr:nvPicPr>
      <xdr:blipFill>
        <a:blip r:embed="rId1"/>
        <a:stretch>
          <a:fillRect/>
        </a:stretch>
      </xdr:blipFill>
      <xdr:spPr>
        <a:xfrm>
          <a:off x="7263130" y="34036000"/>
          <a:ext cx="548005" cy="8286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676275</xdr:rowOff>
    </xdr:to>
    <xdr:pic>
      <xdr:nvPicPr>
        <xdr:cNvPr id="355" name="Picture 438836" hidden="1"/>
        <xdr:cNvPicPr/>
      </xdr:nvPicPr>
      <xdr:blipFill>
        <a:blip r:embed="rId1"/>
        <a:stretch>
          <a:fillRect/>
        </a:stretch>
      </xdr:blipFill>
      <xdr:spPr>
        <a:xfrm>
          <a:off x="7263130" y="34036000"/>
          <a:ext cx="548005" cy="6762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680720</xdr:rowOff>
    </xdr:to>
    <xdr:pic>
      <xdr:nvPicPr>
        <xdr:cNvPr id="356" name="Picture 438836" hidden="1"/>
        <xdr:cNvPicPr/>
      </xdr:nvPicPr>
      <xdr:blipFill>
        <a:blip r:embed="rId1"/>
        <a:stretch>
          <a:fillRect/>
        </a:stretch>
      </xdr:blipFill>
      <xdr:spPr>
        <a:xfrm>
          <a:off x="7263130" y="34036000"/>
          <a:ext cx="548005" cy="6807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847725</xdr:rowOff>
    </xdr:to>
    <xdr:pic>
      <xdr:nvPicPr>
        <xdr:cNvPr id="357" name="Picture 438836" hidden="1"/>
        <xdr:cNvPicPr/>
      </xdr:nvPicPr>
      <xdr:blipFill>
        <a:blip r:embed="rId1"/>
        <a:stretch>
          <a:fillRect/>
        </a:stretch>
      </xdr:blipFill>
      <xdr:spPr>
        <a:xfrm>
          <a:off x="7263130" y="34036000"/>
          <a:ext cx="548005" cy="8477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781050</xdr:rowOff>
    </xdr:to>
    <xdr:pic>
      <xdr:nvPicPr>
        <xdr:cNvPr id="358" name="Picture 438836" hidden="1"/>
        <xdr:cNvPicPr/>
      </xdr:nvPicPr>
      <xdr:blipFill>
        <a:blip r:embed="rId1"/>
        <a:stretch>
          <a:fillRect/>
        </a:stretch>
      </xdr:blipFill>
      <xdr:spPr>
        <a:xfrm>
          <a:off x="7263130" y="34036000"/>
          <a:ext cx="548005" cy="7810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518795</xdr:rowOff>
    </xdr:to>
    <xdr:pic>
      <xdr:nvPicPr>
        <xdr:cNvPr id="359" name="Picture 438836" hidden="1"/>
        <xdr:cNvPicPr/>
      </xdr:nvPicPr>
      <xdr:blipFill>
        <a:blip r:embed="rId1"/>
        <a:stretch>
          <a:fillRect/>
        </a:stretch>
      </xdr:blipFill>
      <xdr:spPr>
        <a:xfrm>
          <a:off x="7263130" y="34036000"/>
          <a:ext cx="548005" cy="51879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903605</xdr:rowOff>
    </xdr:to>
    <xdr:pic>
      <xdr:nvPicPr>
        <xdr:cNvPr id="360" name="Picture 438836" hidden="1"/>
        <xdr:cNvPicPr/>
      </xdr:nvPicPr>
      <xdr:blipFill>
        <a:blip r:embed="rId1"/>
        <a:stretch>
          <a:fillRect/>
        </a:stretch>
      </xdr:blipFill>
      <xdr:spPr>
        <a:xfrm>
          <a:off x="7263130" y="34036000"/>
          <a:ext cx="548005" cy="90360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839470</xdr:rowOff>
    </xdr:to>
    <xdr:pic>
      <xdr:nvPicPr>
        <xdr:cNvPr id="361" name="Picture 438836" hidden="1"/>
        <xdr:cNvPicPr/>
      </xdr:nvPicPr>
      <xdr:blipFill>
        <a:blip r:embed="rId1"/>
        <a:stretch>
          <a:fillRect/>
        </a:stretch>
      </xdr:blipFill>
      <xdr:spPr>
        <a:xfrm>
          <a:off x="7263130" y="34036000"/>
          <a:ext cx="548005" cy="83947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530225</xdr:rowOff>
    </xdr:to>
    <xdr:pic>
      <xdr:nvPicPr>
        <xdr:cNvPr id="362" name="Picture 438836" hidden="1"/>
        <xdr:cNvPicPr/>
      </xdr:nvPicPr>
      <xdr:blipFill>
        <a:blip r:embed="rId1"/>
        <a:stretch>
          <a:fillRect/>
        </a:stretch>
      </xdr:blipFill>
      <xdr:spPr>
        <a:xfrm>
          <a:off x="7263130" y="34036000"/>
          <a:ext cx="548005" cy="5302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809625</xdr:rowOff>
    </xdr:to>
    <xdr:pic>
      <xdr:nvPicPr>
        <xdr:cNvPr id="363" name="Picture 438836" hidden="1"/>
        <xdr:cNvPicPr/>
      </xdr:nvPicPr>
      <xdr:blipFill>
        <a:blip r:embed="rId1"/>
        <a:stretch>
          <a:fillRect/>
        </a:stretch>
      </xdr:blipFill>
      <xdr:spPr>
        <a:xfrm>
          <a:off x="7263130" y="34036000"/>
          <a:ext cx="548005" cy="8096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756285</xdr:rowOff>
    </xdr:to>
    <xdr:pic>
      <xdr:nvPicPr>
        <xdr:cNvPr id="364" name="Picture 438836" hidden="1"/>
        <xdr:cNvPicPr/>
      </xdr:nvPicPr>
      <xdr:blipFill>
        <a:blip r:embed="rId1"/>
        <a:stretch>
          <a:fillRect/>
        </a:stretch>
      </xdr:blipFill>
      <xdr:spPr>
        <a:xfrm>
          <a:off x="7263130" y="34036000"/>
          <a:ext cx="548005" cy="75628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496570</xdr:rowOff>
    </xdr:to>
    <xdr:pic>
      <xdr:nvPicPr>
        <xdr:cNvPr id="365" name="Picture 438836" hidden="1"/>
        <xdr:cNvPicPr/>
      </xdr:nvPicPr>
      <xdr:blipFill>
        <a:blip r:embed="rId1"/>
        <a:stretch>
          <a:fillRect/>
        </a:stretch>
      </xdr:blipFill>
      <xdr:spPr>
        <a:xfrm>
          <a:off x="7263130" y="34036000"/>
          <a:ext cx="548005" cy="49657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892175</xdr:rowOff>
    </xdr:to>
    <xdr:pic>
      <xdr:nvPicPr>
        <xdr:cNvPr id="366" name="Picture 438836" hidden="1"/>
        <xdr:cNvPicPr/>
      </xdr:nvPicPr>
      <xdr:blipFill>
        <a:blip r:embed="rId1"/>
        <a:stretch>
          <a:fillRect/>
        </a:stretch>
      </xdr:blipFill>
      <xdr:spPr>
        <a:xfrm>
          <a:off x="7263130" y="34036000"/>
          <a:ext cx="548005" cy="8921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703580</xdr:rowOff>
    </xdr:to>
    <xdr:pic>
      <xdr:nvPicPr>
        <xdr:cNvPr id="367" name="Picture 438836" hidden="1"/>
        <xdr:cNvPicPr/>
      </xdr:nvPicPr>
      <xdr:blipFill>
        <a:blip r:embed="rId1"/>
        <a:stretch>
          <a:fillRect/>
        </a:stretch>
      </xdr:blipFill>
      <xdr:spPr>
        <a:xfrm>
          <a:off x="7263130" y="34036000"/>
          <a:ext cx="548005" cy="7035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873125</xdr:rowOff>
    </xdr:to>
    <xdr:pic>
      <xdr:nvPicPr>
        <xdr:cNvPr id="368" name="Picture 438836" hidden="1"/>
        <xdr:cNvPicPr/>
      </xdr:nvPicPr>
      <xdr:blipFill>
        <a:blip r:embed="rId1"/>
        <a:stretch>
          <a:fillRect/>
        </a:stretch>
      </xdr:blipFill>
      <xdr:spPr>
        <a:xfrm>
          <a:off x="7263130" y="34036000"/>
          <a:ext cx="548005" cy="87312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523875</xdr:rowOff>
    </xdr:to>
    <xdr:pic>
      <xdr:nvPicPr>
        <xdr:cNvPr id="369" name="Picture 438836" hidden="1"/>
        <xdr:cNvPicPr/>
      </xdr:nvPicPr>
      <xdr:blipFill>
        <a:blip r:embed="rId1"/>
        <a:stretch>
          <a:fillRect/>
        </a:stretch>
      </xdr:blipFill>
      <xdr:spPr>
        <a:xfrm>
          <a:off x="7263130" y="34036000"/>
          <a:ext cx="548005" cy="5238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904875</xdr:rowOff>
    </xdr:to>
    <xdr:pic>
      <xdr:nvPicPr>
        <xdr:cNvPr id="370" name="Picture 438836" hidden="1"/>
        <xdr:cNvPicPr/>
      </xdr:nvPicPr>
      <xdr:blipFill>
        <a:blip r:embed="rId1"/>
        <a:stretch>
          <a:fillRect/>
        </a:stretch>
      </xdr:blipFill>
      <xdr:spPr>
        <a:xfrm>
          <a:off x="7263130" y="34036000"/>
          <a:ext cx="548005" cy="90487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528320</xdr:rowOff>
    </xdr:to>
    <xdr:pic>
      <xdr:nvPicPr>
        <xdr:cNvPr id="371" name="Picture 438836" hidden="1"/>
        <xdr:cNvPicPr/>
      </xdr:nvPicPr>
      <xdr:blipFill>
        <a:blip r:embed="rId1"/>
        <a:stretch>
          <a:fillRect/>
        </a:stretch>
      </xdr:blipFill>
      <xdr:spPr>
        <a:xfrm>
          <a:off x="7263130" y="34036000"/>
          <a:ext cx="548005" cy="5283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762000</xdr:rowOff>
    </xdr:to>
    <xdr:pic>
      <xdr:nvPicPr>
        <xdr:cNvPr id="372" name="Picture 438836" hidden="1"/>
        <xdr:cNvPicPr/>
      </xdr:nvPicPr>
      <xdr:blipFill>
        <a:blip r:embed="rId1"/>
        <a:stretch>
          <a:fillRect/>
        </a:stretch>
      </xdr:blipFill>
      <xdr:spPr>
        <a:xfrm>
          <a:off x="7263130" y="34036000"/>
          <a:ext cx="548005" cy="76200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899795</xdr:rowOff>
    </xdr:to>
    <xdr:pic>
      <xdr:nvPicPr>
        <xdr:cNvPr id="373" name="Picture 438836" hidden="1"/>
        <xdr:cNvPicPr/>
      </xdr:nvPicPr>
      <xdr:blipFill>
        <a:blip r:embed="rId1"/>
        <a:stretch>
          <a:fillRect/>
        </a:stretch>
      </xdr:blipFill>
      <xdr:spPr>
        <a:xfrm>
          <a:off x="7263130" y="34036000"/>
          <a:ext cx="548005" cy="89979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690245</xdr:rowOff>
    </xdr:to>
    <xdr:pic>
      <xdr:nvPicPr>
        <xdr:cNvPr id="374" name="Picture 438836" hidden="1"/>
        <xdr:cNvPicPr/>
      </xdr:nvPicPr>
      <xdr:blipFill>
        <a:blip r:embed="rId1"/>
        <a:stretch>
          <a:fillRect/>
        </a:stretch>
      </xdr:blipFill>
      <xdr:spPr>
        <a:xfrm>
          <a:off x="7263130" y="34036000"/>
          <a:ext cx="548005" cy="69024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909320</xdr:rowOff>
    </xdr:to>
    <xdr:pic>
      <xdr:nvPicPr>
        <xdr:cNvPr id="375" name="Picture 438836" hidden="1"/>
        <xdr:cNvPicPr/>
      </xdr:nvPicPr>
      <xdr:blipFill>
        <a:blip r:embed="rId1"/>
        <a:stretch>
          <a:fillRect/>
        </a:stretch>
      </xdr:blipFill>
      <xdr:spPr>
        <a:xfrm>
          <a:off x="7263130" y="34036000"/>
          <a:ext cx="548005" cy="90932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800100</xdr:rowOff>
    </xdr:to>
    <xdr:pic>
      <xdr:nvPicPr>
        <xdr:cNvPr id="376" name="Picture 438836" hidden="1"/>
        <xdr:cNvPicPr/>
      </xdr:nvPicPr>
      <xdr:blipFill>
        <a:blip r:embed="rId1"/>
        <a:stretch>
          <a:fillRect/>
        </a:stretch>
      </xdr:blipFill>
      <xdr:spPr>
        <a:xfrm>
          <a:off x="7263130" y="34036000"/>
          <a:ext cx="548005" cy="80010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816610</xdr:rowOff>
    </xdr:to>
    <xdr:pic>
      <xdr:nvPicPr>
        <xdr:cNvPr id="377" name="Picture 438836" hidden="1"/>
        <xdr:cNvPicPr/>
      </xdr:nvPicPr>
      <xdr:blipFill>
        <a:blip r:embed="rId1"/>
        <a:stretch>
          <a:fillRect/>
        </a:stretch>
      </xdr:blipFill>
      <xdr:spPr>
        <a:xfrm>
          <a:off x="7263130" y="34036000"/>
          <a:ext cx="548005" cy="81661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915035</xdr:rowOff>
    </xdr:to>
    <xdr:pic>
      <xdr:nvPicPr>
        <xdr:cNvPr id="378" name="Picture 438836" hidden="1"/>
        <xdr:cNvPicPr/>
      </xdr:nvPicPr>
      <xdr:blipFill>
        <a:blip r:embed="rId1"/>
        <a:stretch>
          <a:fillRect/>
        </a:stretch>
      </xdr:blipFill>
      <xdr:spPr>
        <a:xfrm>
          <a:off x="7263130" y="34036000"/>
          <a:ext cx="548005" cy="91503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760095</xdr:rowOff>
    </xdr:to>
    <xdr:pic>
      <xdr:nvPicPr>
        <xdr:cNvPr id="379" name="Picture 438836" hidden="1"/>
        <xdr:cNvPicPr/>
      </xdr:nvPicPr>
      <xdr:blipFill>
        <a:blip r:embed="rId1"/>
        <a:stretch>
          <a:fillRect/>
        </a:stretch>
      </xdr:blipFill>
      <xdr:spPr>
        <a:xfrm>
          <a:off x="7263130" y="34036000"/>
          <a:ext cx="548005" cy="760095"/>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500380</xdr:rowOff>
    </xdr:to>
    <xdr:pic>
      <xdr:nvPicPr>
        <xdr:cNvPr id="380" name="Picture 438836" hidden="1"/>
        <xdr:cNvPicPr/>
      </xdr:nvPicPr>
      <xdr:blipFill>
        <a:blip r:embed="rId1"/>
        <a:stretch>
          <a:fillRect/>
        </a:stretch>
      </xdr:blipFill>
      <xdr:spPr>
        <a:xfrm>
          <a:off x="7263130" y="34036000"/>
          <a:ext cx="548005" cy="50038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695960</xdr:rowOff>
    </xdr:to>
    <xdr:pic>
      <xdr:nvPicPr>
        <xdr:cNvPr id="381" name="Picture 438836" hidden="1"/>
        <xdr:cNvPicPr/>
      </xdr:nvPicPr>
      <xdr:blipFill>
        <a:blip r:embed="rId1"/>
        <a:stretch>
          <a:fillRect/>
        </a:stretch>
      </xdr:blipFill>
      <xdr:spPr>
        <a:xfrm>
          <a:off x="7263130" y="34036000"/>
          <a:ext cx="548005" cy="69596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869950</xdr:rowOff>
    </xdr:to>
    <xdr:pic>
      <xdr:nvPicPr>
        <xdr:cNvPr id="382" name="Picture 438836" hidden="1"/>
        <xdr:cNvPicPr/>
      </xdr:nvPicPr>
      <xdr:blipFill>
        <a:blip r:embed="rId1"/>
        <a:stretch>
          <a:fillRect/>
        </a:stretch>
      </xdr:blipFill>
      <xdr:spPr>
        <a:xfrm>
          <a:off x="7263130" y="34036000"/>
          <a:ext cx="548005" cy="869950"/>
        </a:xfrm>
        <a:prstGeom prst="rect">
          <a:avLst/>
        </a:prstGeom>
        <a:noFill/>
        <a:ln w="9525">
          <a:noFill/>
        </a:ln>
      </xdr:spPr>
    </xdr:pic>
    <xdr:clientData/>
  </xdr:twoCellAnchor>
  <xdr:twoCellAnchor editAs="oneCell">
    <xdr:from>
      <xdr:col>8</xdr:col>
      <xdr:colOff>8890</xdr:colOff>
      <xdr:row>30</xdr:row>
      <xdr:rowOff>0</xdr:rowOff>
    </xdr:from>
    <xdr:to>
      <xdr:col>8</xdr:col>
      <xdr:colOff>556895</xdr:colOff>
      <xdr:row>30</xdr:row>
      <xdr:rowOff>805815</xdr:rowOff>
    </xdr:to>
    <xdr:pic>
      <xdr:nvPicPr>
        <xdr:cNvPr id="383" name="Picture 438836" hidden="1"/>
        <xdr:cNvPicPr/>
      </xdr:nvPicPr>
      <xdr:blipFill>
        <a:blip r:embed="rId1"/>
        <a:stretch>
          <a:fillRect/>
        </a:stretch>
      </xdr:blipFill>
      <xdr:spPr>
        <a:xfrm>
          <a:off x="7263130" y="34036000"/>
          <a:ext cx="548005" cy="80581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B37"/>
  <sheetViews>
    <sheetView tabSelected="1" view="pageBreakPreview" zoomScale="85" zoomScaleNormal="55" workbookViewId="0">
      <pane xSplit="7" ySplit="6" topLeftCell="H7" activePane="bottomRight" state="frozen"/>
      <selection/>
      <selection pane="topRight"/>
      <selection pane="bottomLeft"/>
      <selection pane="bottomRight" activeCell="J7" sqref="J7"/>
    </sheetView>
  </sheetViews>
  <sheetFormatPr defaultColWidth="9" defaultRowHeight="14.25"/>
  <cols>
    <col min="1" max="1" width="4.475" style="43" customWidth="1"/>
    <col min="2" max="3" width="8.13333333333333" style="44" customWidth="1"/>
    <col min="4" max="4" width="31.4416666666667" style="45" customWidth="1"/>
    <col min="5" max="5" width="6.36666666666667" style="44" customWidth="1"/>
    <col min="6" max="6" width="7.64166666666667" style="44" customWidth="1"/>
    <col min="7" max="7" width="7.55" style="44" customWidth="1"/>
    <col min="8" max="8" width="21.4583333333333" style="46" customWidth="1"/>
    <col min="9" max="9" width="82.0833333333333" style="47" customWidth="1"/>
    <col min="10" max="10" width="13.3833333333333" style="46" customWidth="1"/>
    <col min="11" max="11" width="8.625" style="48" customWidth="1"/>
    <col min="12" max="12" width="5.625" style="48" customWidth="1"/>
    <col min="13" max="13" width="8.625" style="49" customWidth="1"/>
    <col min="14" max="15" width="10.2083333333333" style="49" hidden="1" customWidth="1"/>
    <col min="16" max="16" width="10.5916666666667" style="49" hidden="1" customWidth="1"/>
    <col min="17" max="18" width="8.38333333333333" style="49" hidden="1" customWidth="1"/>
    <col min="19" max="19" width="10.4416666666667" style="48" customWidth="1"/>
    <col min="20" max="20" width="11.1083333333333" style="49" customWidth="1"/>
    <col min="21" max="21" width="12.85" style="49" customWidth="1"/>
    <col min="22" max="22" width="8.66666666666667" style="50" customWidth="1"/>
    <col min="23" max="23" width="5.625" style="50" customWidth="1"/>
    <col min="24" max="24" width="9.375" style="50" customWidth="1"/>
    <col min="25" max="26" width="5.625" style="50" customWidth="1"/>
    <col min="27" max="27" width="33.9583333333333" style="46" customWidth="1"/>
    <col min="28" max="28" width="11.975" style="49" customWidth="1"/>
    <col min="29" max="16384" width="9" style="42"/>
  </cols>
  <sheetData>
    <row r="1" ht="47" customHeight="1" spans="1:28">
      <c r="A1" s="51" t="s">
        <v>0</v>
      </c>
      <c r="B1" s="51"/>
      <c r="C1" s="51"/>
      <c r="D1" s="51"/>
      <c r="E1" s="51"/>
      <c r="F1" s="51"/>
      <c r="G1" s="51"/>
      <c r="H1" s="51"/>
      <c r="I1" s="51"/>
      <c r="J1" s="51"/>
      <c r="K1" s="52"/>
      <c r="L1" s="52"/>
      <c r="M1" s="52"/>
      <c r="N1" s="52"/>
      <c r="O1" s="52"/>
      <c r="P1" s="52"/>
      <c r="Q1" s="52"/>
      <c r="R1" s="52"/>
      <c r="S1" s="52"/>
      <c r="T1" s="52"/>
      <c r="U1" s="52"/>
      <c r="V1" s="52"/>
      <c r="W1" s="52"/>
      <c r="X1" s="52"/>
      <c r="Y1" s="52"/>
      <c r="Z1" s="52"/>
      <c r="AA1" s="51"/>
      <c r="AB1" s="51"/>
    </row>
    <row r="2" ht="65" customHeight="1" spans="1:28">
      <c r="A2" s="53" t="s">
        <v>1</v>
      </c>
      <c r="B2" s="53"/>
      <c r="C2" s="53"/>
      <c r="D2" s="53"/>
      <c r="E2" s="53"/>
      <c r="F2" s="53"/>
      <c r="G2" s="53"/>
      <c r="H2" s="54"/>
      <c r="I2" s="54"/>
      <c r="J2" s="53"/>
      <c r="K2" s="53"/>
      <c r="L2" s="53"/>
      <c r="M2" s="53"/>
      <c r="N2" s="53"/>
      <c r="O2" s="53"/>
      <c r="P2" s="53"/>
      <c r="Q2" s="53"/>
      <c r="R2" s="53"/>
      <c r="S2" s="53"/>
      <c r="T2" s="53"/>
      <c r="U2" s="53"/>
      <c r="V2" s="55"/>
      <c r="W2" s="55"/>
      <c r="X2" s="55"/>
      <c r="Y2" s="55"/>
      <c r="Z2" s="55"/>
      <c r="AA2" s="56"/>
      <c r="AB2" s="53"/>
    </row>
    <row r="3" s="41" customFormat="1" ht="40" customHeight="1" spans="1:28">
      <c r="A3" s="26" t="s">
        <v>2</v>
      </c>
      <c r="B3" s="26" t="s">
        <v>3</v>
      </c>
      <c r="C3" s="57" t="s">
        <v>4</v>
      </c>
      <c r="D3" s="26" t="s">
        <v>5</v>
      </c>
      <c r="E3" s="26" t="s">
        <v>6</v>
      </c>
      <c r="F3" s="26" t="s">
        <v>7</v>
      </c>
      <c r="G3" s="26" t="s">
        <v>8</v>
      </c>
      <c r="H3" s="26" t="s">
        <v>9</v>
      </c>
      <c r="I3" s="26" t="s">
        <v>10</v>
      </c>
      <c r="J3" s="26" t="s">
        <v>11</v>
      </c>
      <c r="K3" s="26" t="s">
        <v>12</v>
      </c>
      <c r="L3" s="26"/>
      <c r="M3" s="26"/>
      <c r="N3" s="26"/>
      <c r="O3" s="26"/>
      <c r="P3" s="26"/>
      <c r="Q3" s="26"/>
      <c r="R3" s="26"/>
      <c r="S3" s="26"/>
      <c r="T3" s="26"/>
      <c r="U3" s="26" t="s">
        <v>13</v>
      </c>
      <c r="V3" s="58" t="s">
        <v>14</v>
      </c>
      <c r="W3" s="58" t="s">
        <v>15</v>
      </c>
      <c r="X3" s="58" t="s">
        <v>16</v>
      </c>
      <c r="Y3" s="58" t="s">
        <v>17</v>
      </c>
      <c r="Z3" s="58" t="s">
        <v>18</v>
      </c>
      <c r="AA3" s="26" t="s">
        <v>19</v>
      </c>
      <c r="AB3" s="26" t="s">
        <v>20</v>
      </c>
    </row>
    <row r="4" s="41" customFormat="1" ht="40" customHeight="1" spans="1:28">
      <c r="A4" s="26"/>
      <c r="B4" s="26"/>
      <c r="C4" s="59"/>
      <c r="D4" s="26"/>
      <c r="E4" s="26"/>
      <c r="F4" s="26"/>
      <c r="G4" s="26"/>
      <c r="H4" s="26"/>
      <c r="I4" s="26"/>
      <c r="J4" s="26"/>
      <c r="K4" s="26" t="s">
        <v>21</v>
      </c>
      <c r="L4" s="26"/>
      <c r="M4" s="26"/>
      <c r="N4" s="26"/>
      <c r="O4" s="26"/>
      <c r="P4" s="26"/>
      <c r="Q4" s="26"/>
      <c r="R4" s="26"/>
      <c r="S4" s="26" t="s">
        <v>22</v>
      </c>
      <c r="T4" s="26" t="s">
        <v>23</v>
      </c>
      <c r="U4" s="26"/>
      <c r="V4" s="58"/>
      <c r="W4" s="58"/>
      <c r="X4" s="58"/>
      <c r="Y4" s="58"/>
      <c r="Z4" s="58"/>
      <c r="AA4" s="26"/>
      <c r="AB4" s="26"/>
    </row>
    <row r="5" s="41" customFormat="1" ht="40" customHeight="1" spans="1:28">
      <c r="A5" s="26"/>
      <c r="B5" s="26"/>
      <c r="C5" s="59"/>
      <c r="D5" s="26"/>
      <c r="E5" s="26"/>
      <c r="F5" s="26"/>
      <c r="G5" s="26"/>
      <c r="H5" s="26"/>
      <c r="I5" s="26"/>
      <c r="J5" s="26"/>
      <c r="K5" s="26" t="s">
        <v>24</v>
      </c>
      <c r="L5" s="26" t="s">
        <v>25</v>
      </c>
      <c r="M5" s="26"/>
      <c r="N5" s="26" t="s">
        <v>26</v>
      </c>
      <c r="O5" s="26"/>
      <c r="P5" s="26" t="s">
        <v>27</v>
      </c>
      <c r="Q5" s="26" t="s">
        <v>28</v>
      </c>
      <c r="R5" s="26" t="s">
        <v>29</v>
      </c>
      <c r="S5" s="26"/>
      <c r="T5" s="26"/>
      <c r="U5" s="26"/>
      <c r="V5" s="58"/>
      <c r="W5" s="58"/>
      <c r="X5" s="58"/>
      <c r="Y5" s="58"/>
      <c r="Z5" s="58"/>
      <c r="AA5" s="26"/>
      <c r="AB5" s="26"/>
    </row>
    <row r="6" s="41" customFormat="1" ht="40" customHeight="1" spans="1:28">
      <c r="A6" s="26"/>
      <c r="B6" s="26"/>
      <c r="C6" s="60"/>
      <c r="D6" s="26"/>
      <c r="E6" s="26"/>
      <c r="F6" s="26"/>
      <c r="G6" s="26"/>
      <c r="H6" s="26"/>
      <c r="I6" s="26"/>
      <c r="J6" s="26"/>
      <c r="K6" s="26"/>
      <c r="L6" s="26" t="s">
        <v>30</v>
      </c>
      <c r="M6" s="26" t="s">
        <v>31</v>
      </c>
      <c r="N6" s="26" t="s">
        <v>30</v>
      </c>
      <c r="O6" s="26" t="s">
        <v>31</v>
      </c>
      <c r="P6" s="26"/>
      <c r="Q6" s="26"/>
      <c r="R6" s="26"/>
      <c r="S6" s="26"/>
      <c r="T6" s="26"/>
      <c r="U6" s="26"/>
      <c r="V6" s="58"/>
      <c r="W6" s="58"/>
      <c r="X6" s="58"/>
      <c r="Y6" s="58"/>
      <c r="Z6" s="58"/>
      <c r="AA6" s="26"/>
      <c r="AB6" s="26"/>
    </row>
    <row r="7" s="41" customFormat="1" ht="40" customHeight="1" spans="1:28">
      <c r="A7" s="26" t="s">
        <v>32</v>
      </c>
      <c r="B7" s="26"/>
      <c r="C7" s="26"/>
      <c r="D7" s="26"/>
      <c r="E7" s="26"/>
      <c r="F7" s="26"/>
      <c r="G7" s="26"/>
      <c r="H7" s="26"/>
      <c r="I7" s="26"/>
      <c r="J7" s="26">
        <f>SUBTOTAL(9,J8:J35)</f>
        <v>30037</v>
      </c>
      <c r="K7" s="26">
        <f t="shared" ref="K7:T7" si="0">SUBTOTAL(9,K8:K35)</f>
        <v>17270</v>
      </c>
      <c r="L7" s="26">
        <f t="shared" si="0"/>
        <v>0</v>
      </c>
      <c r="M7" s="26">
        <f t="shared" si="0"/>
        <v>17270</v>
      </c>
      <c r="N7" s="26">
        <f t="shared" si="0"/>
        <v>0</v>
      </c>
      <c r="O7" s="26">
        <f t="shared" si="0"/>
        <v>0</v>
      </c>
      <c r="P7" s="26">
        <f t="shared" si="0"/>
        <v>0</v>
      </c>
      <c r="Q7" s="26">
        <f t="shared" si="0"/>
        <v>0</v>
      </c>
      <c r="R7" s="26">
        <f t="shared" si="0"/>
        <v>0</v>
      </c>
      <c r="S7" s="26">
        <f t="shared" si="0"/>
        <v>0</v>
      </c>
      <c r="T7" s="26">
        <f t="shared" si="0"/>
        <v>0</v>
      </c>
      <c r="U7" s="26"/>
      <c r="V7" s="58"/>
      <c r="W7" s="58"/>
      <c r="X7" s="58"/>
      <c r="Y7" s="58"/>
      <c r="Z7" s="58"/>
      <c r="AA7" s="26"/>
      <c r="AB7" s="26"/>
    </row>
    <row r="8" s="42" customFormat="1" ht="165" customHeight="1" spans="1:28">
      <c r="A8" s="61" t="s">
        <v>33</v>
      </c>
      <c r="B8" s="62" t="s">
        <v>34</v>
      </c>
      <c r="C8" s="62" t="s">
        <v>35</v>
      </c>
      <c r="D8" s="63" t="s">
        <v>36</v>
      </c>
      <c r="E8" s="63" t="s">
        <v>37</v>
      </c>
      <c r="F8" s="64" t="s">
        <v>38</v>
      </c>
      <c r="G8" s="64" t="s">
        <v>39</v>
      </c>
      <c r="H8" s="63" t="s">
        <v>40</v>
      </c>
      <c r="I8" s="65" t="s">
        <v>41</v>
      </c>
      <c r="J8" s="63">
        <v>7000</v>
      </c>
      <c r="K8" s="63">
        <f t="shared" ref="K8:K27" si="1">SUM(L8:R8)</f>
        <v>700</v>
      </c>
      <c r="L8" s="63"/>
      <c r="M8" s="66">
        <v>700</v>
      </c>
      <c r="N8" s="66"/>
      <c r="O8" s="66"/>
      <c r="P8" s="66"/>
      <c r="Q8" s="66"/>
      <c r="R8" s="66"/>
      <c r="S8" s="63"/>
      <c r="T8" s="66"/>
      <c r="U8" s="63" t="s">
        <v>42</v>
      </c>
      <c r="V8" s="63">
        <v>56000</v>
      </c>
      <c r="W8" s="63" t="s">
        <v>43</v>
      </c>
      <c r="X8" s="63" t="s">
        <v>44</v>
      </c>
      <c r="Y8" s="63" t="s">
        <v>45</v>
      </c>
      <c r="Z8" s="63" t="s">
        <v>45</v>
      </c>
      <c r="AA8" s="67" t="s">
        <v>46</v>
      </c>
      <c r="AB8" s="68" t="s">
        <v>47</v>
      </c>
    </row>
    <row r="9" s="42" customFormat="1" ht="100" customHeight="1" spans="1:28">
      <c r="A9" s="61" t="s">
        <v>48</v>
      </c>
      <c r="B9" s="62" t="s">
        <v>49</v>
      </c>
      <c r="C9" s="62" t="s">
        <v>50</v>
      </c>
      <c r="D9" s="63" t="s">
        <v>51</v>
      </c>
      <c r="E9" s="63" t="s">
        <v>52</v>
      </c>
      <c r="F9" s="64" t="s">
        <v>53</v>
      </c>
      <c r="G9" s="64" t="s">
        <v>54</v>
      </c>
      <c r="H9" s="63" t="s">
        <v>40</v>
      </c>
      <c r="I9" s="65" t="s">
        <v>55</v>
      </c>
      <c r="J9" s="63">
        <v>3200</v>
      </c>
      <c r="K9" s="63">
        <f t="shared" si="1"/>
        <v>655</v>
      </c>
      <c r="L9" s="63"/>
      <c r="M9" s="66">
        <v>655</v>
      </c>
      <c r="N9" s="66"/>
      <c r="O9" s="66"/>
      <c r="P9" s="66"/>
      <c r="Q9" s="66"/>
      <c r="R9" s="66"/>
      <c r="S9" s="63"/>
      <c r="T9" s="66"/>
      <c r="U9" s="63" t="s">
        <v>56</v>
      </c>
      <c r="V9" s="63">
        <v>18500</v>
      </c>
      <c r="W9" s="63" t="s">
        <v>43</v>
      </c>
      <c r="X9" s="63"/>
      <c r="Y9" s="63" t="s">
        <v>45</v>
      </c>
      <c r="Z9" s="63" t="s">
        <v>45</v>
      </c>
      <c r="AA9" s="67" t="s">
        <v>57</v>
      </c>
      <c r="AB9" s="63" t="s">
        <v>58</v>
      </c>
    </row>
    <row r="10" s="42" customFormat="1" ht="100" customHeight="1" spans="1:28">
      <c r="A10" s="61" t="s">
        <v>59</v>
      </c>
      <c r="B10" s="62" t="s">
        <v>60</v>
      </c>
      <c r="C10" s="62" t="s">
        <v>61</v>
      </c>
      <c r="D10" s="63" t="s">
        <v>62</v>
      </c>
      <c r="E10" s="63" t="s">
        <v>37</v>
      </c>
      <c r="F10" s="64" t="s">
        <v>63</v>
      </c>
      <c r="G10" s="64" t="s">
        <v>64</v>
      </c>
      <c r="H10" s="63" t="s">
        <v>40</v>
      </c>
      <c r="I10" s="65" t="s">
        <v>65</v>
      </c>
      <c r="J10" s="63">
        <v>3600</v>
      </c>
      <c r="K10" s="63">
        <f t="shared" si="1"/>
        <v>605</v>
      </c>
      <c r="L10" s="63"/>
      <c r="M10" s="66">
        <v>605</v>
      </c>
      <c r="N10" s="66"/>
      <c r="O10" s="66"/>
      <c r="P10" s="66"/>
      <c r="Q10" s="66"/>
      <c r="R10" s="66"/>
      <c r="S10" s="63"/>
      <c r="T10" s="66"/>
      <c r="U10" s="63" t="s">
        <v>42</v>
      </c>
      <c r="V10" s="63">
        <v>26753</v>
      </c>
      <c r="W10" s="63" t="s">
        <v>45</v>
      </c>
      <c r="X10" s="63" t="s">
        <v>66</v>
      </c>
      <c r="Y10" s="63" t="s">
        <v>45</v>
      </c>
      <c r="Z10" s="63" t="s">
        <v>45</v>
      </c>
      <c r="AA10" s="67" t="s">
        <v>67</v>
      </c>
      <c r="AB10" s="63" t="s">
        <v>68</v>
      </c>
    </row>
    <row r="11" s="42" customFormat="1" ht="85" customHeight="1" spans="1:28">
      <c r="A11" s="61" t="s">
        <v>69</v>
      </c>
      <c r="B11" s="62" t="s">
        <v>70</v>
      </c>
      <c r="C11" s="62" t="s">
        <v>71</v>
      </c>
      <c r="D11" s="63" t="s">
        <v>72</v>
      </c>
      <c r="E11" s="63" t="s">
        <v>52</v>
      </c>
      <c r="F11" s="64" t="s">
        <v>73</v>
      </c>
      <c r="G11" s="64" t="s">
        <v>73</v>
      </c>
      <c r="H11" s="63" t="s">
        <v>40</v>
      </c>
      <c r="I11" s="65" t="s">
        <v>74</v>
      </c>
      <c r="J11" s="63">
        <v>1740</v>
      </c>
      <c r="K11" s="63">
        <f t="shared" si="1"/>
        <v>1740</v>
      </c>
      <c r="L11" s="63"/>
      <c r="M11" s="63">
        <v>1740</v>
      </c>
      <c r="N11" s="66"/>
      <c r="O11" s="66"/>
      <c r="P11" s="66"/>
      <c r="Q11" s="66"/>
      <c r="R11" s="66"/>
      <c r="S11" s="63"/>
      <c r="T11" s="66"/>
      <c r="U11" s="63" t="s">
        <v>75</v>
      </c>
      <c r="V11" s="68">
        <v>1450</v>
      </c>
      <c r="W11" s="68" t="s">
        <v>43</v>
      </c>
      <c r="X11" s="68"/>
      <c r="Y11" s="68" t="s">
        <v>45</v>
      </c>
      <c r="Z11" s="68" t="s">
        <v>45</v>
      </c>
      <c r="AA11" s="67" t="s">
        <v>76</v>
      </c>
      <c r="AB11" s="63" t="s">
        <v>77</v>
      </c>
    </row>
    <row r="12" s="42" customFormat="1" ht="85" customHeight="1" spans="1:28">
      <c r="A12" s="61" t="s">
        <v>78</v>
      </c>
      <c r="B12" s="62" t="s">
        <v>79</v>
      </c>
      <c r="C12" s="62" t="s">
        <v>80</v>
      </c>
      <c r="D12" s="63" t="s">
        <v>81</v>
      </c>
      <c r="E12" s="63" t="s">
        <v>37</v>
      </c>
      <c r="F12" s="64" t="s">
        <v>38</v>
      </c>
      <c r="G12" s="64" t="s">
        <v>39</v>
      </c>
      <c r="H12" s="68" t="s">
        <v>82</v>
      </c>
      <c r="I12" s="65" t="s">
        <v>83</v>
      </c>
      <c r="J12" s="63">
        <v>400</v>
      </c>
      <c r="K12" s="63">
        <f t="shared" si="1"/>
        <v>380</v>
      </c>
      <c r="L12" s="63"/>
      <c r="M12" s="66">
        <v>380</v>
      </c>
      <c r="N12" s="66"/>
      <c r="O12" s="66"/>
      <c r="P12" s="66"/>
      <c r="Q12" s="66"/>
      <c r="R12" s="66"/>
      <c r="S12" s="63"/>
      <c r="T12" s="66"/>
      <c r="U12" s="63" t="s">
        <v>84</v>
      </c>
      <c r="V12" s="68">
        <v>12</v>
      </c>
      <c r="W12" s="68" t="s">
        <v>45</v>
      </c>
      <c r="X12" s="63" t="s">
        <v>66</v>
      </c>
      <c r="Y12" s="68" t="s">
        <v>43</v>
      </c>
      <c r="Z12" s="68" t="s">
        <v>45</v>
      </c>
      <c r="AA12" s="67" t="s">
        <v>85</v>
      </c>
      <c r="AB12" s="68" t="s">
        <v>86</v>
      </c>
    </row>
    <row r="13" s="42" customFormat="1" ht="210" customHeight="1" spans="1:28">
      <c r="A13" s="61" t="s">
        <v>87</v>
      </c>
      <c r="B13" s="62" t="s">
        <v>88</v>
      </c>
      <c r="C13" s="62" t="s">
        <v>89</v>
      </c>
      <c r="D13" s="63" t="s">
        <v>90</v>
      </c>
      <c r="E13" s="63" t="s">
        <v>37</v>
      </c>
      <c r="F13" s="64" t="s">
        <v>91</v>
      </c>
      <c r="G13" s="64" t="s">
        <v>92</v>
      </c>
      <c r="H13" s="63" t="s">
        <v>93</v>
      </c>
      <c r="I13" s="64" t="s">
        <v>94</v>
      </c>
      <c r="J13" s="63">
        <v>550</v>
      </c>
      <c r="K13" s="63">
        <f t="shared" si="1"/>
        <v>500</v>
      </c>
      <c r="L13" s="63"/>
      <c r="M13" s="66">
        <v>500</v>
      </c>
      <c r="N13" s="66"/>
      <c r="O13" s="66"/>
      <c r="P13" s="66"/>
      <c r="Q13" s="66"/>
      <c r="R13" s="66"/>
      <c r="S13" s="63"/>
      <c r="T13" s="66"/>
      <c r="U13" s="63" t="s">
        <v>95</v>
      </c>
      <c r="V13" s="68">
        <v>1000</v>
      </c>
      <c r="W13" s="68" t="s">
        <v>45</v>
      </c>
      <c r="X13" s="68" t="s">
        <v>44</v>
      </c>
      <c r="Y13" s="68" t="s">
        <v>43</v>
      </c>
      <c r="Z13" s="68" t="s">
        <v>45</v>
      </c>
      <c r="AA13" s="67" t="s">
        <v>96</v>
      </c>
      <c r="AB13" s="68" t="s">
        <v>97</v>
      </c>
    </row>
    <row r="14" s="42" customFormat="1" ht="89" customHeight="1" spans="1:28">
      <c r="A14" s="61" t="s">
        <v>98</v>
      </c>
      <c r="B14" s="62" t="s">
        <v>99</v>
      </c>
      <c r="C14" s="62" t="s">
        <v>100</v>
      </c>
      <c r="D14" s="63" t="s">
        <v>101</v>
      </c>
      <c r="E14" s="63" t="s">
        <v>37</v>
      </c>
      <c r="F14" s="64" t="s">
        <v>102</v>
      </c>
      <c r="G14" s="64" t="s">
        <v>102</v>
      </c>
      <c r="H14" s="63" t="s">
        <v>103</v>
      </c>
      <c r="I14" s="64" t="s">
        <v>104</v>
      </c>
      <c r="J14" s="68">
        <v>1800</v>
      </c>
      <c r="K14" s="63">
        <f t="shared" si="1"/>
        <v>1100</v>
      </c>
      <c r="L14" s="63"/>
      <c r="M14" s="66">
        <v>1100</v>
      </c>
      <c r="N14" s="66"/>
      <c r="O14" s="66"/>
      <c r="P14" s="66"/>
      <c r="Q14" s="66"/>
      <c r="R14" s="66"/>
      <c r="S14" s="63"/>
      <c r="T14" s="66"/>
      <c r="U14" s="63" t="s">
        <v>84</v>
      </c>
      <c r="V14" s="68">
        <v>30</v>
      </c>
      <c r="W14" s="68" t="s">
        <v>45</v>
      </c>
      <c r="X14" s="68" t="s">
        <v>66</v>
      </c>
      <c r="Y14" s="68" t="s">
        <v>43</v>
      </c>
      <c r="Z14" s="68" t="s">
        <v>45</v>
      </c>
      <c r="AA14" s="67" t="s">
        <v>105</v>
      </c>
      <c r="AB14" s="68" t="s">
        <v>106</v>
      </c>
    </row>
    <row r="15" s="42" customFormat="1" ht="89" customHeight="1" spans="1:28">
      <c r="A15" s="61" t="s">
        <v>107</v>
      </c>
      <c r="B15" s="62" t="s">
        <v>108</v>
      </c>
      <c r="C15" s="62" t="s">
        <v>109</v>
      </c>
      <c r="D15" s="63" t="s">
        <v>110</v>
      </c>
      <c r="E15" s="63" t="s">
        <v>37</v>
      </c>
      <c r="F15" s="64" t="s">
        <v>102</v>
      </c>
      <c r="G15" s="64" t="s">
        <v>102</v>
      </c>
      <c r="H15" s="68" t="s">
        <v>111</v>
      </c>
      <c r="I15" s="65" t="s">
        <v>112</v>
      </c>
      <c r="J15" s="63">
        <v>100</v>
      </c>
      <c r="K15" s="63">
        <f t="shared" si="1"/>
        <v>100</v>
      </c>
      <c r="L15" s="63"/>
      <c r="M15" s="66">
        <v>100</v>
      </c>
      <c r="N15" s="66"/>
      <c r="O15" s="66"/>
      <c r="P15" s="66"/>
      <c r="Q15" s="66"/>
      <c r="R15" s="66"/>
      <c r="S15" s="63"/>
      <c r="T15" s="66"/>
      <c r="U15" s="63" t="s">
        <v>113</v>
      </c>
      <c r="V15" s="68">
        <v>30</v>
      </c>
      <c r="W15" s="68" t="s">
        <v>45</v>
      </c>
      <c r="X15" s="68" t="s">
        <v>66</v>
      </c>
      <c r="Y15" s="68" t="s">
        <v>43</v>
      </c>
      <c r="Z15" s="68" t="s">
        <v>45</v>
      </c>
      <c r="AA15" s="67" t="s">
        <v>114</v>
      </c>
      <c r="AB15" s="68" t="s">
        <v>86</v>
      </c>
    </row>
    <row r="16" s="42" customFormat="1" ht="162" spans="1:28">
      <c r="A16" s="61" t="s">
        <v>115</v>
      </c>
      <c r="B16" s="62" t="s">
        <v>116</v>
      </c>
      <c r="C16" s="62" t="s">
        <v>117</v>
      </c>
      <c r="D16" s="69" t="s">
        <v>118</v>
      </c>
      <c r="E16" s="63" t="s">
        <v>37</v>
      </c>
      <c r="F16" s="64" t="s">
        <v>119</v>
      </c>
      <c r="G16" s="64" t="s">
        <v>120</v>
      </c>
      <c r="H16" s="70" t="s">
        <v>121</v>
      </c>
      <c r="I16" s="71" t="s">
        <v>122</v>
      </c>
      <c r="J16" s="63">
        <v>300</v>
      </c>
      <c r="K16" s="63">
        <f t="shared" si="1"/>
        <v>300</v>
      </c>
      <c r="L16" s="63"/>
      <c r="M16" s="66">
        <v>300</v>
      </c>
      <c r="N16" s="66"/>
      <c r="O16" s="66"/>
      <c r="P16" s="66"/>
      <c r="Q16" s="66"/>
      <c r="R16" s="66"/>
      <c r="S16" s="63"/>
      <c r="T16" s="66"/>
      <c r="U16" s="63" t="s">
        <v>123</v>
      </c>
      <c r="V16" s="68">
        <v>6</v>
      </c>
      <c r="W16" s="68" t="s">
        <v>45</v>
      </c>
      <c r="X16" s="68" t="s">
        <v>66</v>
      </c>
      <c r="Y16" s="68" t="s">
        <v>43</v>
      </c>
      <c r="Z16" s="68" t="s">
        <v>45</v>
      </c>
      <c r="AA16" s="67" t="s">
        <v>124</v>
      </c>
      <c r="AB16" s="63" t="s">
        <v>125</v>
      </c>
    </row>
    <row r="17" s="42" customFormat="1" ht="70" customHeight="1" spans="1:28">
      <c r="A17" s="61" t="s">
        <v>126</v>
      </c>
      <c r="B17" s="62" t="s">
        <v>127</v>
      </c>
      <c r="C17" s="62" t="s">
        <v>128</v>
      </c>
      <c r="D17" s="63" t="s">
        <v>129</v>
      </c>
      <c r="E17" s="63" t="s">
        <v>37</v>
      </c>
      <c r="F17" s="64" t="s">
        <v>91</v>
      </c>
      <c r="G17" s="64" t="s">
        <v>92</v>
      </c>
      <c r="H17" s="68" t="s">
        <v>130</v>
      </c>
      <c r="I17" s="65" t="s">
        <v>131</v>
      </c>
      <c r="J17" s="63">
        <v>300</v>
      </c>
      <c r="K17" s="63">
        <f t="shared" si="1"/>
        <v>300</v>
      </c>
      <c r="L17" s="63"/>
      <c r="M17" s="66">
        <v>300</v>
      </c>
      <c r="N17" s="66"/>
      <c r="O17" s="66"/>
      <c r="P17" s="66"/>
      <c r="Q17" s="66"/>
      <c r="R17" s="66"/>
      <c r="S17" s="63"/>
      <c r="T17" s="66"/>
      <c r="U17" s="63" t="s">
        <v>132</v>
      </c>
      <c r="V17" s="68">
        <v>109</v>
      </c>
      <c r="W17" s="68" t="s">
        <v>45</v>
      </c>
      <c r="X17" s="68" t="s">
        <v>44</v>
      </c>
      <c r="Y17" s="68" t="s">
        <v>43</v>
      </c>
      <c r="Z17" s="68" t="s">
        <v>43</v>
      </c>
      <c r="AA17" s="67" t="s">
        <v>133</v>
      </c>
      <c r="AB17" s="68" t="s">
        <v>134</v>
      </c>
    </row>
    <row r="18" s="42" customFormat="1" ht="70" customHeight="1" spans="1:28">
      <c r="A18" s="61" t="s">
        <v>135</v>
      </c>
      <c r="B18" s="62" t="s">
        <v>136</v>
      </c>
      <c r="C18" s="62" t="s">
        <v>137</v>
      </c>
      <c r="D18" s="63" t="s">
        <v>138</v>
      </c>
      <c r="E18" s="63" t="s">
        <v>37</v>
      </c>
      <c r="F18" s="64" t="s">
        <v>91</v>
      </c>
      <c r="G18" s="64" t="s">
        <v>92</v>
      </c>
      <c r="H18" s="68" t="s">
        <v>139</v>
      </c>
      <c r="I18" s="65" t="s">
        <v>140</v>
      </c>
      <c r="J18" s="63">
        <v>400</v>
      </c>
      <c r="K18" s="63">
        <f t="shared" si="1"/>
        <v>380</v>
      </c>
      <c r="L18" s="63"/>
      <c r="M18" s="66">
        <v>380</v>
      </c>
      <c r="N18" s="66"/>
      <c r="O18" s="66"/>
      <c r="P18" s="66"/>
      <c r="Q18" s="66"/>
      <c r="R18" s="66"/>
      <c r="S18" s="63"/>
      <c r="T18" s="66"/>
      <c r="U18" s="63" t="s">
        <v>132</v>
      </c>
      <c r="V18" s="68">
        <v>106</v>
      </c>
      <c r="W18" s="68" t="s">
        <v>45</v>
      </c>
      <c r="X18" s="68" t="s">
        <v>44</v>
      </c>
      <c r="Y18" s="68" t="s">
        <v>43</v>
      </c>
      <c r="Z18" s="68" t="s">
        <v>43</v>
      </c>
      <c r="AA18" s="67" t="s">
        <v>141</v>
      </c>
      <c r="AB18" s="68" t="s">
        <v>142</v>
      </c>
    </row>
    <row r="19" s="42" customFormat="1" ht="70" customHeight="1" spans="1:28">
      <c r="A19" s="61" t="s">
        <v>143</v>
      </c>
      <c r="B19" s="62" t="s">
        <v>144</v>
      </c>
      <c r="C19" s="62" t="s">
        <v>145</v>
      </c>
      <c r="D19" s="63" t="s">
        <v>146</v>
      </c>
      <c r="E19" s="63" t="s">
        <v>37</v>
      </c>
      <c r="F19" s="64" t="s">
        <v>91</v>
      </c>
      <c r="G19" s="64" t="s">
        <v>92</v>
      </c>
      <c r="H19" s="68" t="s">
        <v>147</v>
      </c>
      <c r="I19" s="65" t="s">
        <v>148</v>
      </c>
      <c r="J19" s="63">
        <v>400</v>
      </c>
      <c r="K19" s="63">
        <f t="shared" si="1"/>
        <v>380</v>
      </c>
      <c r="L19" s="63"/>
      <c r="M19" s="66">
        <v>380</v>
      </c>
      <c r="N19" s="66"/>
      <c r="O19" s="66"/>
      <c r="P19" s="66"/>
      <c r="Q19" s="66"/>
      <c r="R19" s="66"/>
      <c r="S19" s="63"/>
      <c r="T19" s="66"/>
      <c r="U19" s="63" t="s">
        <v>132</v>
      </c>
      <c r="V19" s="68">
        <v>108</v>
      </c>
      <c r="W19" s="68" t="s">
        <v>45</v>
      </c>
      <c r="X19" s="68" t="s">
        <v>44</v>
      </c>
      <c r="Y19" s="68" t="s">
        <v>43</v>
      </c>
      <c r="Z19" s="68" t="s">
        <v>43</v>
      </c>
      <c r="AA19" s="67" t="s">
        <v>149</v>
      </c>
      <c r="AB19" s="68" t="s">
        <v>142</v>
      </c>
    </row>
    <row r="20" s="42" customFormat="1" ht="70" customHeight="1" spans="1:28">
      <c r="A20" s="61" t="s">
        <v>150</v>
      </c>
      <c r="B20" s="62" t="s">
        <v>151</v>
      </c>
      <c r="C20" s="62" t="s">
        <v>152</v>
      </c>
      <c r="D20" s="63" t="s">
        <v>153</v>
      </c>
      <c r="E20" s="63" t="s">
        <v>37</v>
      </c>
      <c r="F20" s="64" t="s">
        <v>91</v>
      </c>
      <c r="G20" s="64" t="s">
        <v>92</v>
      </c>
      <c r="H20" s="68" t="s">
        <v>154</v>
      </c>
      <c r="I20" s="65" t="s">
        <v>155</v>
      </c>
      <c r="J20" s="63">
        <v>376</v>
      </c>
      <c r="K20" s="63">
        <f t="shared" si="1"/>
        <v>350</v>
      </c>
      <c r="L20" s="63"/>
      <c r="M20" s="66">
        <v>350</v>
      </c>
      <c r="N20" s="66"/>
      <c r="O20" s="66"/>
      <c r="P20" s="66"/>
      <c r="Q20" s="66"/>
      <c r="R20" s="66"/>
      <c r="S20" s="63"/>
      <c r="T20" s="66"/>
      <c r="U20" s="63" t="s">
        <v>132</v>
      </c>
      <c r="V20" s="68">
        <v>76</v>
      </c>
      <c r="W20" s="68" t="s">
        <v>45</v>
      </c>
      <c r="X20" s="68" t="s">
        <v>44</v>
      </c>
      <c r="Y20" s="68" t="s">
        <v>43</v>
      </c>
      <c r="Z20" s="68" t="s">
        <v>43</v>
      </c>
      <c r="AA20" s="67" t="s">
        <v>156</v>
      </c>
      <c r="AB20" s="63" t="s">
        <v>157</v>
      </c>
    </row>
    <row r="21" s="42" customFormat="1" ht="100" customHeight="1" spans="1:28">
      <c r="A21" s="61" t="s">
        <v>158</v>
      </c>
      <c r="B21" s="62" t="s">
        <v>159</v>
      </c>
      <c r="C21" s="62" t="s">
        <v>160</v>
      </c>
      <c r="D21" s="63" t="s">
        <v>161</v>
      </c>
      <c r="E21" s="63" t="s">
        <v>162</v>
      </c>
      <c r="F21" s="64" t="s">
        <v>163</v>
      </c>
      <c r="G21" s="64" t="s">
        <v>164</v>
      </c>
      <c r="H21" s="63" t="s">
        <v>165</v>
      </c>
      <c r="I21" s="64" t="s">
        <v>166</v>
      </c>
      <c r="J21" s="63">
        <v>450</v>
      </c>
      <c r="K21" s="63">
        <f t="shared" si="1"/>
        <v>450</v>
      </c>
      <c r="L21" s="63"/>
      <c r="M21" s="66">
        <v>450</v>
      </c>
      <c r="N21" s="66"/>
      <c r="O21" s="66"/>
      <c r="P21" s="66"/>
      <c r="Q21" s="66"/>
      <c r="R21" s="66"/>
      <c r="S21" s="63"/>
      <c r="T21" s="66"/>
      <c r="U21" s="63" t="s">
        <v>42</v>
      </c>
      <c r="V21" s="68">
        <v>41000</v>
      </c>
      <c r="W21" s="68" t="s">
        <v>45</v>
      </c>
      <c r="X21" s="68"/>
      <c r="Y21" s="68" t="s">
        <v>43</v>
      </c>
      <c r="Z21" s="68" t="s">
        <v>45</v>
      </c>
      <c r="AA21" s="67" t="s">
        <v>167</v>
      </c>
      <c r="AB21" s="68" t="s">
        <v>168</v>
      </c>
    </row>
    <row r="22" s="42" customFormat="1" ht="100" customHeight="1" spans="1:28">
      <c r="A22" s="61" t="s">
        <v>169</v>
      </c>
      <c r="B22" s="62" t="s">
        <v>170</v>
      </c>
      <c r="C22" s="62" t="s">
        <v>171</v>
      </c>
      <c r="D22" s="63" t="s">
        <v>172</v>
      </c>
      <c r="E22" s="63" t="s">
        <v>162</v>
      </c>
      <c r="F22" s="64" t="s">
        <v>163</v>
      </c>
      <c r="G22" s="64" t="s">
        <v>173</v>
      </c>
      <c r="H22" s="68" t="s">
        <v>174</v>
      </c>
      <c r="I22" s="65" t="s">
        <v>175</v>
      </c>
      <c r="J22" s="63">
        <v>2680</v>
      </c>
      <c r="K22" s="63">
        <f t="shared" si="1"/>
        <v>2589</v>
      </c>
      <c r="L22" s="63"/>
      <c r="M22" s="66">
        <v>2589</v>
      </c>
      <c r="N22" s="66"/>
      <c r="O22" s="66"/>
      <c r="P22" s="66"/>
      <c r="Q22" s="66"/>
      <c r="R22" s="66"/>
      <c r="S22" s="63"/>
      <c r="T22" s="66"/>
      <c r="U22" s="63" t="s">
        <v>42</v>
      </c>
      <c r="V22" s="68"/>
      <c r="W22" s="68" t="s">
        <v>45</v>
      </c>
      <c r="X22" s="68"/>
      <c r="Y22" s="68" t="s">
        <v>43</v>
      </c>
      <c r="Z22" s="68" t="s">
        <v>45</v>
      </c>
      <c r="AA22" s="67" t="s">
        <v>176</v>
      </c>
      <c r="AB22" s="63" t="s">
        <v>77</v>
      </c>
    </row>
    <row r="23" s="42" customFormat="1" ht="128.25" spans="1:28">
      <c r="A23" s="61" t="s">
        <v>177</v>
      </c>
      <c r="B23" s="62" t="s">
        <v>178</v>
      </c>
      <c r="C23" s="62" t="s">
        <v>179</v>
      </c>
      <c r="D23" s="63" t="s">
        <v>180</v>
      </c>
      <c r="E23" s="63" t="s">
        <v>162</v>
      </c>
      <c r="F23" s="64" t="s">
        <v>163</v>
      </c>
      <c r="G23" s="64" t="s">
        <v>181</v>
      </c>
      <c r="H23" s="68" t="s">
        <v>182</v>
      </c>
      <c r="I23" s="65" t="s">
        <v>183</v>
      </c>
      <c r="J23" s="63">
        <v>1100</v>
      </c>
      <c r="K23" s="63">
        <f t="shared" si="1"/>
        <v>1100</v>
      </c>
      <c r="L23" s="63"/>
      <c r="M23" s="66">
        <v>1100</v>
      </c>
      <c r="N23" s="66"/>
      <c r="O23" s="66"/>
      <c r="P23" s="66"/>
      <c r="Q23" s="66"/>
      <c r="R23" s="66"/>
      <c r="S23" s="63"/>
      <c r="T23" s="66"/>
      <c r="U23" s="63" t="s">
        <v>42</v>
      </c>
      <c r="V23" s="68"/>
      <c r="W23" s="68" t="s">
        <v>45</v>
      </c>
      <c r="X23" s="68"/>
      <c r="Y23" s="68" t="s">
        <v>43</v>
      </c>
      <c r="Z23" s="68" t="s">
        <v>45</v>
      </c>
      <c r="AA23" s="67" t="s">
        <v>176</v>
      </c>
      <c r="AB23" s="63" t="s">
        <v>77</v>
      </c>
    </row>
    <row r="24" ht="100" customHeight="1" spans="1:28">
      <c r="A24" s="61" t="s">
        <v>184</v>
      </c>
      <c r="B24" s="71" t="s">
        <v>185</v>
      </c>
      <c r="C24" s="71" t="s">
        <v>186</v>
      </c>
      <c r="D24" s="69" t="s">
        <v>187</v>
      </c>
      <c r="E24" s="63" t="s">
        <v>162</v>
      </c>
      <c r="F24" s="64" t="s">
        <v>188</v>
      </c>
      <c r="G24" s="64" t="s">
        <v>189</v>
      </c>
      <c r="H24" s="69" t="s">
        <v>190</v>
      </c>
      <c r="I24" s="72" t="s">
        <v>191</v>
      </c>
      <c r="J24" s="63">
        <v>100</v>
      </c>
      <c r="K24" s="63">
        <f t="shared" si="1"/>
        <v>100</v>
      </c>
      <c r="L24" s="63"/>
      <c r="M24" s="66">
        <v>100</v>
      </c>
      <c r="N24" s="66"/>
      <c r="O24" s="66"/>
      <c r="P24" s="66"/>
      <c r="Q24" s="66"/>
      <c r="R24" s="66"/>
      <c r="S24" s="63"/>
      <c r="T24" s="66"/>
      <c r="U24" s="66" t="s">
        <v>42</v>
      </c>
      <c r="V24" s="68">
        <v>9221</v>
      </c>
      <c r="W24" s="68" t="s">
        <v>45</v>
      </c>
      <c r="X24" s="68"/>
      <c r="Y24" s="68" t="s">
        <v>45</v>
      </c>
      <c r="Z24" s="68" t="s">
        <v>45</v>
      </c>
      <c r="AA24" s="67" t="s">
        <v>192</v>
      </c>
      <c r="AB24" s="63" t="s">
        <v>125</v>
      </c>
    </row>
    <row r="25" ht="100" customHeight="1" spans="1:28">
      <c r="A25" s="61" t="s">
        <v>193</v>
      </c>
      <c r="B25" s="71" t="s">
        <v>194</v>
      </c>
      <c r="C25" s="71" t="s">
        <v>195</v>
      </c>
      <c r="D25" s="69" t="s">
        <v>196</v>
      </c>
      <c r="E25" s="63" t="s">
        <v>162</v>
      </c>
      <c r="F25" s="64" t="s">
        <v>197</v>
      </c>
      <c r="G25" s="64" t="s">
        <v>198</v>
      </c>
      <c r="H25" s="73" t="s">
        <v>199</v>
      </c>
      <c r="I25" s="72" t="s">
        <v>200</v>
      </c>
      <c r="J25" s="68">
        <v>360</v>
      </c>
      <c r="K25" s="63">
        <f t="shared" si="1"/>
        <v>360</v>
      </c>
      <c r="L25" s="63"/>
      <c r="M25" s="66">
        <v>360</v>
      </c>
      <c r="N25" s="66"/>
      <c r="O25" s="66"/>
      <c r="P25" s="66"/>
      <c r="Q25" s="66"/>
      <c r="R25" s="66"/>
      <c r="S25" s="63"/>
      <c r="T25" s="66"/>
      <c r="U25" s="66" t="s">
        <v>42</v>
      </c>
      <c r="V25" s="68">
        <v>7037</v>
      </c>
      <c r="W25" s="68" t="s">
        <v>45</v>
      </c>
      <c r="X25" s="68"/>
      <c r="Y25" s="68" t="s">
        <v>43</v>
      </c>
      <c r="Z25" s="68" t="s">
        <v>45</v>
      </c>
      <c r="AA25" s="67" t="s">
        <v>192</v>
      </c>
      <c r="AB25" s="63" t="s">
        <v>125</v>
      </c>
    </row>
    <row r="26" ht="99.75" spans="1:28">
      <c r="A26" s="61" t="s">
        <v>201</v>
      </c>
      <c r="B26" s="71" t="s">
        <v>202</v>
      </c>
      <c r="C26" s="71" t="s">
        <v>203</v>
      </c>
      <c r="D26" s="69" t="s">
        <v>204</v>
      </c>
      <c r="E26" s="63" t="s">
        <v>162</v>
      </c>
      <c r="F26" s="64" t="s">
        <v>163</v>
      </c>
      <c r="G26" s="64" t="s">
        <v>181</v>
      </c>
      <c r="H26" s="73" t="s">
        <v>205</v>
      </c>
      <c r="I26" s="72" t="s">
        <v>206</v>
      </c>
      <c r="J26" s="68">
        <v>1400</v>
      </c>
      <c r="K26" s="63">
        <f t="shared" si="1"/>
        <v>1400</v>
      </c>
      <c r="L26" s="63"/>
      <c r="M26" s="66">
        <v>1400</v>
      </c>
      <c r="N26" s="66"/>
      <c r="O26" s="66"/>
      <c r="P26" s="66"/>
      <c r="Q26" s="66"/>
      <c r="R26" s="66"/>
      <c r="S26" s="63"/>
      <c r="T26" s="66"/>
      <c r="U26" s="66" t="s">
        <v>42</v>
      </c>
      <c r="V26" s="68">
        <v>9221</v>
      </c>
      <c r="W26" s="68" t="s">
        <v>45</v>
      </c>
      <c r="X26" s="68"/>
      <c r="Y26" s="68" t="s">
        <v>43</v>
      </c>
      <c r="Z26" s="68" t="s">
        <v>45</v>
      </c>
      <c r="AA26" s="67" t="s">
        <v>176</v>
      </c>
      <c r="AB26" s="68" t="s">
        <v>77</v>
      </c>
    </row>
    <row r="27" ht="75" customHeight="1" spans="1:28">
      <c r="A27" s="61" t="s">
        <v>207</v>
      </c>
      <c r="B27" s="71" t="s">
        <v>208</v>
      </c>
      <c r="C27" s="71" t="s">
        <v>209</v>
      </c>
      <c r="D27" s="69" t="s">
        <v>210</v>
      </c>
      <c r="E27" s="63" t="s">
        <v>37</v>
      </c>
      <c r="F27" s="64" t="s">
        <v>102</v>
      </c>
      <c r="G27" s="64" t="s">
        <v>102</v>
      </c>
      <c r="H27" s="73" t="s">
        <v>211</v>
      </c>
      <c r="I27" s="72" t="s">
        <v>212</v>
      </c>
      <c r="J27" s="63">
        <v>1200</v>
      </c>
      <c r="K27" s="63">
        <f t="shared" si="1"/>
        <v>1200</v>
      </c>
      <c r="L27" s="63"/>
      <c r="M27" s="66">
        <v>1200</v>
      </c>
      <c r="N27" s="66"/>
      <c r="O27" s="66"/>
      <c r="P27" s="66"/>
      <c r="Q27" s="66"/>
      <c r="R27" s="66"/>
      <c r="S27" s="63"/>
      <c r="T27" s="66"/>
      <c r="U27" s="63" t="s">
        <v>113</v>
      </c>
      <c r="V27" s="68">
        <v>20</v>
      </c>
      <c r="W27" s="68" t="s">
        <v>45</v>
      </c>
      <c r="X27" s="68"/>
      <c r="Y27" s="68" t="s">
        <v>43</v>
      </c>
      <c r="Z27" s="68" t="s">
        <v>45</v>
      </c>
      <c r="AA27" s="67" t="s">
        <v>213</v>
      </c>
      <c r="AB27" s="63" t="s">
        <v>125</v>
      </c>
    </row>
    <row r="28" ht="75" customHeight="1" spans="1:28">
      <c r="A28" s="61" t="s">
        <v>214</v>
      </c>
      <c r="B28" s="71" t="s">
        <v>215</v>
      </c>
      <c r="C28" s="71" t="s">
        <v>216</v>
      </c>
      <c r="D28" s="69" t="s">
        <v>217</v>
      </c>
      <c r="E28" s="63" t="s">
        <v>37</v>
      </c>
      <c r="F28" s="64" t="s">
        <v>218</v>
      </c>
      <c r="G28" s="64" t="s">
        <v>219</v>
      </c>
      <c r="H28" s="73" t="s">
        <v>220</v>
      </c>
      <c r="I28" s="72" t="s">
        <v>221</v>
      </c>
      <c r="J28" s="63">
        <v>300</v>
      </c>
      <c r="K28" s="63">
        <f t="shared" ref="K28:K35" si="2">SUM(L28:R28)</f>
        <v>300</v>
      </c>
      <c r="L28" s="63"/>
      <c r="M28" s="66">
        <v>300</v>
      </c>
      <c r="N28" s="66"/>
      <c r="O28" s="66"/>
      <c r="P28" s="66"/>
      <c r="Q28" s="66"/>
      <c r="R28" s="66"/>
      <c r="S28" s="63"/>
      <c r="T28" s="66"/>
      <c r="U28" s="63" t="s">
        <v>113</v>
      </c>
      <c r="V28" s="68">
        <v>77</v>
      </c>
      <c r="W28" s="68" t="s">
        <v>45</v>
      </c>
      <c r="X28" s="68"/>
      <c r="Y28" s="68" t="s">
        <v>43</v>
      </c>
      <c r="Z28" s="68" t="s">
        <v>45</v>
      </c>
      <c r="AA28" s="67" t="s">
        <v>222</v>
      </c>
      <c r="AB28" s="63" t="s">
        <v>125</v>
      </c>
    </row>
    <row r="29" ht="125" customHeight="1" spans="1:28">
      <c r="A29" s="61" t="s">
        <v>223</v>
      </c>
      <c r="B29" s="71" t="s">
        <v>224</v>
      </c>
      <c r="C29" s="71" t="s">
        <v>225</v>
      </c>
      <c r="D29" s="69" t="s">
        <v>226</v>
      </c>
      <c r="E29" s="63" t="s">
        <v>37</v>
      </c>
      <c r="F29" s="64" t="s">
        <v>119</v>
      </c>
      <c r="G29" s="64" t="s">
        <v>227</v>
      </c>
      <c r="H29" s="73" t="s">
        <v>228</v>
      </c>
      <c r="I29" s="72" t="s">
        <v>229</v>
      </c>
      <c r="J29" s="63">
        <v>50</v>
      </c>
      <c r="K29" s="63">
        <f t="shared" si="2"/>
        <v>50</v>
      </c>
      <c r="L29" s="63"/>
      <c r="M29" s="66">
        <v>50</v>
      </c>
      <c r="N29" s="66"/>
      <c r="O29" s="66"/>
      <c r="P29" s="66"/>
      <c r="Q29" s="66"/>
      <c r="R29" s="66"/>
      <c r="S29" s="63"/>
      <c r="T29" s="66"/>
      <c r="U29" s="63" t="s">
        <v>113</v>
      </c>
      <c r="V29" s="68">
        <v>10</v>
      </c>
      <c r="W29" s="68" t="s">
        <v>45</v>
      </c>
      <c r="X29" s="68"/>
      <c r="Y29" s="68" t="s">
        <v>43</v>
      </c>
      <c r="Z29" s="68" t="s">
        <v>45</v>
      </c>
      <c r="AA29" s="67" t="s">
        <v>230</v>
      </c>
      <c r="AB29" s="63" t="s">
        <v>125</v>
      </c>
    </row>
    <row r="30" ht="100" customHeight="1" spans="1:28">
      <c r="A30" s="61" t="s">
        <v>231</v>
      </c>
      <c r="B30" s="71" t="s">
        <v>232</v>
      </c>
      <c r="C30" s="71" t="s">
        <v>233</v>
      </c>
      <c r="D30" s="69" t="s">
        <v>234</v>
      </c>
      <c r="E30" s="63" t="s">
        <v>37</v>
      </c>
      <c r="F30" s="64" t="s">
        <v>102</v>
      </c>
      <c r="G30" s="64" t="s">
        <v>102</v>
      </c>
      <c r="H30" s="70" t="s">
        <v>235</v>
      </c>
      <c r="I30" s="72" t="s">
        <v>236</v>
      </c>
      <c r="J30" s="63">
        <v>300</v>
      </c>
      <c r="K30" s="63">
        <f t="shared" si="2"/>
        <v>300</v>
      </c>
      <c r="L30" s="63"/>
      <c r="M30" s="66">
        <v>300</v>
      </c>
      <c r="N30" s="66"/>
      <c r="O30" s="66"/>
      <c r="P30" s="66"/>
      <c r="Q30" s="66"/>
      <c r="R30" s="66"/>
      <c r="S30" s="63"/>
      <c r="T30" s="66"/>
      <c r="U30" s="63" t="s">
        <v>113</v>
      </c>
      <c r="V30" s="68">
        <v>10</v>
      </c>
      <c r="W30" s="68" t="s">
        <v>45</v>
      </c>
      <c r="X30" s="68"/>
      <c r="Y30" s="68" t="s">
        <v>43</v>
      </c>
      <c r="Z30" s="68" t="s">
        <v>45</v>
      </c>
      <c r="AA30" s="67" t="s">
        <v>237</v>
      </c>
      <c r="AB30" s="63" t="s">
        <v>238</v>
      </c>
    </row>
    <row r="31" ht="100" customHeight="1" spans="1:28">
      <c r="A31" s="61" t="s">
        <v>239</v>
      </c>
      <c r="B31" s="71" t="s">
        <v>240</v>
      </c>
      <c r="C31" s="71" t="s">
        <v>241</v>
      </c>
      <c r="D31" s="69" t="s">
        <v>242</v>
      </c>
      <c r="E31" s="63" t="s">
        <v>37</v>
      </c>
      <c r="F31" s="64" t="s">
        <v>119</v>
      </c>
      <c r="G31" s="64" t="s">
        <v>243</v>
      </c>
      <c r="H31" s="70" t="s">
        <v>244</v>
      </c>
      <c r="I31" s="71" t="s">
        <v>245</v>
      </c>
      <c r="J31" s="63">
        <v>600</v>
      </c>
      <c r="K31" s="63">
        <f t="shared" si="2"/>
        <v>600</v>
      </c>
      <c r="L31" s="63"/>
      <c r="M31" s="66">
        <v>600</v>
      </c>
      <c r="N31" s="66"/>
      <c r="O31" s="66"/>
      <c r="P31" s="66"/>
      <c r="Q31" s="66"/>
      <c r="R31" s="66"/>
      <c r="S31" s="63"/>
      <c r="T31" s="66"/>
      <c r="U31" s="63" t="s">
        <v>123</v>
      </c>
      <c r="V31" s="68">
        <v>100</v>
      </c>
      <c r="W31" s="68" t="s">
        <v>45</v>
      </c>
      <c r="X31" s="68" t="s">
        <v>66</v>
      </c>
      <c r="Y31" s="68" t="s">
        <v>43</v>
      </c>
      <c r="Z31" s="68" t="s">
        <v>45</v>
      </c>
      <c r="AA31" s="67" t="s">
        <v>246</v>
      </c>
      <c r="AB31" s="63" t="s">
        <v>247</v>
      </c>
    </row>
    <row r="32" ht="128.25" spans="1:28">
      <c r="A32" s="61" t="s">
        <v>248</v>
      </c>
      <c r="B32" s="71" t="s">
        <v>249</v>
      </c>
      <c r="C32" s="71" t="s">
        <v>250</v>
      </c>
      <c r="D32" s="69" t="s">
        <v>251</v>
      </c>
      <c r="E32" s="63" t="s">
        <v>37</v>
      </c>
      <c r="F32" s="64" t="s">
        <v>119</v>
      </c>
      <c r="G32" s="64" t="s">
        <v>243</v>
      </c>
      <c r="H32" s="70" t="s">
        <v>244</v>
      </c>
      <c r="I32" s="71" t="s">
        <v>252</v>
      </c>
      <c r="J32" s="63">
        <v>286</v>
      </c>
      <c r="K32" s="63">
        <f t="shared" si="2"/>
        <v>286</v>
      </c>
      <c r="L32" s="63"/>
      <c r="M32" s="66">
        <v>286</v>
      </c>
      <c r="N32" s="66"/>
      <c r="O32" s="66"/>
      <c r="P32" s="66"/>
      <c r="Q32" s="66"/>
      <c r="R32" s="66"/>
      <c r="S32" s="63"/>
      <c r="T32" s="66"/>
      <c r="U32" s="63" t="s">
        <v>123</v>
      </c>
      <c r="V32" s="68">
        <v>20</v>
      </c>
      <c r="W32" s="68" t="s">
        <v>45</v>
      </c>
      <c r="X32" s="68" t="s">
        <v>66</v>
      </c>
      <c r="Y32" s="68" t="s">
        <v>43</v>
      </c>
      <c r="Z32" s="68" t="s">
        <v>45</v>
      </c>
      <c r="AA32" s="67" t="s">
        <v>253</v>
      </c>
      <c r="AB32" s="63" t="s">
        <v>68</v>
      </c>
    </row>
    <row r="33" ht="300" customHeight="1" spans="1:28">
      <c r="A33" s="61" t="s">
        <v>254</v>
      </c>
      <c r="B33" s="71" t="s">
        <v>255</v>
      </c>
      <c r="C33" s="71" t="s">
        <v>256</v>
      </c>
      <c r="D33" s="69" t="s">
        <v>257</v>
      </c>
      <c r="E33" s="63" t="s">
        <v>37</v>
      </c>
      <c r="F33" s="64" t="s">
        <v>91</v>
      </c>
      <c r="G33" s="64" t="s">
        <v>92</v>
      </c>
      <c r="H33" s="70" t="s">
        <v>258</v>
      </c>
      <c r="I33" s="71" t="s">
        <v>259</v>
      </c>
      <c r="J33" s="63">
        <v>400</v>
      </c>
      <c r="K33" s="63">
        <f t="shared" si="2"/>
        <v>400</v>
      </c>
      <c r="L33" s="63"/>
      <c r="M33" s="66">
        <v>400</v>
      </c>
      <c r="N33" s="66"/>
      <c r="O33" s="66"/>
      <c r="P33" s="66"/>
      <c r="Q33" s="66"/>
      <c r="R33" s="66"/>
      <c r="S33" s="63"/>
      <c r="T33" s="66"/>
      <c r="U33" s="63" t="s">
        <v>123</v>
      </c>
      <c r="V33" s="68">
        <v>130</v>
      </c>
      <c r="W33" s="68" t="s">
        <v>45</v>
      </c>
      <c r="X33" s="68" t="s">
        <v>44</v>
      </c>
      <c r="Y33" s="68" t="s">
        <v>43</v>
      </c>
      <c r="Z33" s="68" t="s">
        <v>45</v>
      </c>
      <c r="AA33" s="67" t="s">
        <v>260</v>
      </c>
      <c r="AB33" s="63" t="s">
        <v>261</v>
      </c>
    </row>
    <row r="34" ht="94.5" spans="1:28">
      <c r="A34" s="61" t="s">
        <v>262</v>
      </c>
      <c r="B34" s="71" t="s">
        <v>263</v>
      </c>
      <c r="C34" s="71" t="s">
        <v>264</v>
      </c>
      <c r="D34" s="69" t="s">
        <v>265</v>
      </c>
      <c r="E34" s="63" t="s">
        <v>37</v>
      </c>
      <c r="F34" s="64" t="s">
        <v>91</v>
      </c>
      <c r="G34" s="64" t="s">
        <v>92</v>
      </c>
      <c r="H34" s="65" t="s">
        <v>266</v>
      </c>
      <c r="I34" s="71" t="s">
        <v>267</v>
      </c>
      <c r="J34" s="63">
        <v>395</v>
      </c>
      <c r="K34" s="63">
        <f t="shared" si="2"/>
        <v>395</v>
      </c>
      <c r="L34" s="63"/>
      <c r="M34" s="66">
        <v>395</v>
      </c>
      <c r="N34" s="66"/>
      <c r="O34" s="66"/>
      <c r="P34" s="66"/>
      <c r="Q34" s="66"/>
      <c r="R34" s="66"/>
      <c r="S34" s="63"/>
      <c r="T34" s="66"/>
      <c r="U34" s="63" t="s">
        <v>268</v>
      </c>
      <c r="V34" s="68">
        <v>81</v>
      </c>
      <c r="W34" s="68" t="s">
        <v>45</v>
      </c>
      <c r="X34" s="68" t="s">
        <v>44</v>
      </c>
      <c r="Y34" s="68" t="s">
        <v>43</v>
      </c>
      <c r="Z34" s="68" t="s">
        <v>43</v>
      </c>
      <c r="AA34" s="67" t="s">
        <v>269</v>
      </c>
      <c r="AB34" s="63" t="s">
        <v>270</v>
      </c>
    </row>
    <row r="35" ht="69" customHeight="1" spans="1:28">
      <c r="A35" s="61" t="s">
        <v>271</v>
      </c>
      <c r="B35" s="69" t="s">
        <v>272</v>
      </c>
      <c r="C35" s="71" t="s">
        <v>273</v>
      </c>
      <c r="D35" s="69" t="s">
        <v>274</v>
      </c>
      <c r="E35" s="63" t="s">
        <v>37</v>
      </c>
      <c r="F35" s="64" t="s">
        <v>91</v>
      </c>
      <c r="G35" s="64" t="s">
        <v>92</v>
      </c>
      <c r="H35" s="70" t="s">
        <v>275</v>
      </c>
      <c r="I35" s="71" t="s">
        <v>276</v>
      </c>
      <c r="J35" s="63">
        <v>250</v>
      </c>
      <c r="K35" s="63">
        <f t="shared" si="2"/>
        <v>250</v>
      </c>
      <c r="L35" s="63"/>
      <c r="M35" s="66">
        <v>250</v>
      </c>
      <c r="N35" s="66"/>
      <c r="O35" s="66"/>
      <c r="P35" s="66"/>
      <c r="Q35" s="66"/>
      <c r="R35" s="66"/>
      <c r="S35" s="63"/>
      <c r="T35" s="66"/>
      <c r="U35" s="63" t="s">
        <v>268</v>
      </c>
      <c r="V35" s="68">
        <v>41</v>
      </c>
      <c r="W35" s="68" t="s">
        <v>45</v>
      </c>
      <c r="X35" s="68" t="s">
        <v>44</v>
      </c>
      <c r="Y35" s="68" t="s">
        <v>43</v>
      </c>
      <c r="Z35" s="68" t="s">
        <v>43</v>
      </c>
      <c r="AA35" s="67" t="s">
        <v>277</v>
      </c>
      <c r="AB35" s="63" t="s">
        <v>125</v>
      </c>
    </row>
    <row r="36" ht="74" customHeight="1"/>
    <row r="37" ht="74" customHeight="1"/>
  </sheetData>
  <autoFilter xmlns:etc="http://www.wps.cn/officeDocument/2017/etCustomData" ref="A7:AB35" etc:filterBottomFollowUsedRange="0">
    <extLst/>
  </autoFilter>
  <mergeCells count="31">
    <mergeCell ref="A1:AB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s>
  <printOptions horizontalCentered="1"/>
  <pageMargins left="0.432638888888889" right="0.314583333333333" top="0.550694444444444" bottom="0.275" header="0" footer="0.196527777777778"/>
  <pageSetup paperSize="9" scale="43" fitToHeight="0" orientation="landscape" horizontalDpi="600"/>
  <headerFooter>
    <oddFooter>&amp;C第 &amp;P 页，共 &amp;N 页</oddFooter>
  </headerFooter>
  <rowBreaks count="5" manualBreakCount="5">
    <brk id="50" max="16383" man="1"/>
    <brk id="58" max="16383" man="1"/>
    <brk id="82" max="16383" man="1"/>
    <brk id="82" max="16383" man="1"/>
    <brk id="84"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Z5"/>
  <sheetViews>
    <sheetView view="pageBreakPreview" zoomScale="70" zoomScaleNormal="70" workbookViewId="0">
      <selection activeCell="Y5" sqref="Y5:Z5"/>
    </sheetView>
  </sheetViews>
  <sheetFormatPr defaultColWidth="8.89166666666667" defaultRowHeight="13.5" outlineLevelRow="4"/>
  <cols>
    <col min="1" max="1" width="10.775" style="12" customWidth="1"/>
    <col min="2" max="2" width="8.775" style="13" customWidth="1"/>
    <col min="3" max="3" width="11.7" style="13" customWidth="1"/>
    <col min="4" max="4" width="8.775" style="14" customWidth="1"/>
    <col min="5" max="5" width="10.0666666666667" style="15" customWidth="1"/>
    <col min="6" max="6" width="8.775" style="16" customWidth="1"/>
    <col min="7" max="7" width="8.775" style="14" customWidth="1"/>
    <col min="8" max="8" width="8.775" style="15" customWidth="1"/>
    <col min="9" max="9" width="8.775" style="16" customWidth="1"/>
    <col min="10" max="10" width="8.775" style="14" customWidth="1"/>
    <col min="11" max="11" width="8.775" style="15" customWidth="1"/>
    <col min="12" max="12" width="8.775" style="16" customWidth="1"/>
    <col min="13" max="13" width="8.775" style="14" customWidth="1"/>
    <col min="14" max="14" width="8.775" style="15" customWidth="1"/>
    <col min="15" max="15" width="8.775" style="16" customWidth="1"/>
    <col min="16" max="16" width="8.775" style="14" customWidth="1"/>
    <col min="17" max="17" width="8.775" style="15" customWidth="1"/>
    <col min="18" max="21" width="8.775" style="16" customWidth="1"/>
    <col min="22" max="22" width="8.775" style="14" customWidth="1"/>
    <col min="23" max="23" width="8.775" style="15" customWidth="1"/>
    <col min="24" max="24" width="8.775" style="16" customWidth="1"/>
    <col min="25" max="25" width="8.89166666666667" style="12" customWidth="1"/>
    <col min="26" max="26" width="11.1333333333333" style="13" customWidth="1"/>
    <col min="27" max="16384" width="8.89166666666667" style="12"/>
  </cols>
  <sheetData>
    <row r="1" s="8" customFormat="1" ht="76" customHeight="1" spans="1:26">
      <c r="A1" s="17" t="s">
        <v>278</v>
      </c>
      <c r="B1" s="18"/>
      <c r="C1" s="18"/>
      <c r="D1" s="17"/>
      <c r="E1" s="17"/>
      <c r="F1" s="17"/>
      <c r="G1" s="17"/>
      <c r="H1" s="17"/>
      <c r="I1" s="17"/>
      <c r="J1" s="17"/>
      <c r="K1" s="17"/>
      <c r="L1" s="17"/>
      <c r="M1" s="17"/>
      <c r="N1" s="17"/>
      <c r="O1" s="17"/>
      <c r="P1" s="17"/>
      <c r="Q1" s="17"/>
      <c r="R1" s="17"/>
      <c r="S1" s="17"/>
      <c r="T1" s="17"/>
      <c r="U1" s="17"/>
      <c r="V1" s="17"/>
      <c r="W1" s="17"/>
      <c r="X1" s="17"/>
      <c r="Y1" s="17"/>
      <c r="Z1" s="17"/>
    </row>
    <row r="2" s="9" customFormat="1" ht="26" customHeight="1" spans="1:26">
      <c r="A2" s="19"/>
      <c r="B2" s="20"/>
      <c r="C2" s="20"/>
      <c r="D2" s="20"/>
      <c r="E2" s="20"/>
      <c r="F2" s="21"/>
      <c r="G2" s="19"/>
      <c r="H2" s="20"/>
      <c r="I2" s="21"/>
      <c r="K2" s="22"/>
      <c r="L2" s="23"/>
      <c r="N2" s="22"/>
      <c r="O2" s="23"/>
      <c r="Q2" s="22"/>
      <c r="R2" s="23"/>
      <c r="S2" s="24"/>
      <c r="T2" s="24"/>
      <c r="U2" s="24"/>
      <c r="V2" s="25" t="s">
        <v>279</v>
      </c>
      <c r="W2" s="25"/>
      <c r="X2" s="25"/>
      <c r="Y2" s="25"/>
      <c r="Z2" s="25"/>
    </row>
    <row r="3" s="10" customFormat="1" ht="26" customHeight="1" spans="1:26">
      <c r="A3" s="26" t="s">
        <v>280</v>
      </c>
      <c r="B3" s="27" t="s">
        <v>281</v>
      </c>
      <c r="C3" s="28" t="s">
        <v>282</v>
      </c>
      <c r="D3" s="26" t="s">
        <v>6</v>
      </c>
      <c r="E3" s="27"/>
      <c r="F3" s="29"/>
      <c r="G3" s="26"/>
      <c r="H3" s="27"/>
      <c r="I3" s="29"/>
      <c r="J3" s="26"/>
      <c r="K3" s="27"/>
      <c r="L3" s="29"/>
      <c r="M3" s="26"/>
      <c r="N3" s="27"/>
      <c r="O3" s="29"/>
      <c r="P3" s="26"/>
      <c r="Q3" s="27"/>
      <c r="R3" s="29"/>
      <c r="S3" s="29"/>
      <c r="T3" s="29"/>
      <c r="U3" s="29"/>
      <c r="V3" s="26"/>
      <c r="W3" s="27"/>
      <c r="X3" s="30"/>
      <c r="Y3" s="31" t="s">
        <v>283</v>
      </c>
      <c r="Z3" s="32" t="s">
        <v>284</v>
      </c>
    </row>
    <row r="4" s="10" customFormat="1" ht="122" customHeight="1" spans="1:26">
      <c r="A4" s="26"/>
      <c r="B4" s="27"/>
      <c r="C4" s="33"/>
      <c r="D4" s="26" t="s">
        <v>285</v>
      </c>
      <c r="E4" s="27" t="s">
        <v>286</v>
      </c>
      <c r="F4" s="29" t="s">
        <v>287</v>
      </c>
      <c r="G4" s="26" t="s">
        <v>288</v>
      </c>
      <c r="H4" s="27" t="s">
        <v>286</v>
      </c>
      <c r="I4" s="29" t="s">
        <v>287</v>
      </c>
      <c r="J4" s="26" t="s">
        <v>289</v>
      </c>
      <c r="K4" s="27" t="s">
        <v>286</v>
      </c>
      <c r="L4" s="29" t="s">
        <v>287</v>
      </c>
      <c r="M4" s="26" t="s">
        <v>290</v>
      </c>
      <c r="N4" s="27" t="s">
        <v>286</v>
      </c>
      <c r="O4" s="29" t="s">
        <v>287</v>
      </c>
      <c r="P4" s="26" t="s">
        <v>291</v>
      </c>
      <c r="Q4" s="27" t="s">
        <v>286</v>
      </c>
      <c r="R4" s="29" t="s">
        <v>287</v>
      </c>
      <c r="S4" s="27" t="s">
        <v>292</v>
      </c>
      <c r="T4" s="27" t="s">
        <v>286</v>
      </c>
      <c r="U4" s="29" t="s">
        <v>287</v>
      </c>
      <c r="V4" s="26" t="s">
        <v>293</v>
      </c>
      <c r="W4" s="27" t="s">
        <v>286</v>
      </c>
      <c r="X4" s="30" t="s">
        <v>287</v>
      </c>
      <c r="Y4" s="31"/>
      <c r="Z4" s="32"/>
    </row>
    <row r="5" s="11" customFormat="1" ht="43" customHeight="1" spans="1:26">
      <c r="A5" s="34" t="s">
        <v>294</v>
      </c>
      <c r="B5" s="35">
        <f>D5+G5+J5+M5+P5+S5+V5</f>
        <v>28</v>
      </c>
      <c r="C5" s="35">
        <f>E5+H5+K5+N5+Q5+T5+W5</f>
        <v>17270</v>
      </c>
      <c r="D5" s="34">
        <f>COUNTIFS(墨玉县2026年项目计划!E:E,"产业发展")</f>
        <v>20</v>
      </c>
      <c r="E5" s="36">
        <f>SUMIFS(墨玉县2026年项目计划!M:M,墨玉县2026年项目计划!E:E,"产业发展")</f>
        <v>8876</v>
      </c>
      <c r="F5" s="37">
        <f>E5/C5</f>
        <v>0.513954834973943</v>
      </c>
      <c r="G5" s="34">
        <f>COUNTIFS(墨玉县2026年项目计划!E:E,"就业项目")</f>
        <v>2</v>
      </c>
      <c r="H5" s="36">
        <f>SUMIFS(墨玉县2026年项目计划!M:M,墨玉县2026年项目计划!E:E,"就业项目")</f>
        <v>2395</v>
      </c>
      <c r="I5" s="37">
        <f>H5/C5</f>
        <v>0.138679791546034</v>
      </c>
      <c r="J5" s="34">
        <f>COUNTIFS(墨玉县2026年项目计划!E:E,"乡村建设行动")</f>
        <v>6</v>
      </c>
      <c r="K5" s="36">
        <f>SUMIFS(墨玉县2026年项目计划!M:M,墨玉县2026年项目计划!E:E,"乡村建设行动")</f>
        <v>5999</v>
      </c>
      <c r="L5" s="37">
        <f>K5/C5</f>
        <v>0.347365373480023</v>
      </c>
      <c r="M5" s="34">
        <f>COUNTIFS(墨玉县2026年项目计划!E:E,"易地搬迁后扶")</f>
        <v>0</v>
      </c>
      <c r="N5" s="36">
        <f>SUMIFS(墨玉县2026年项目计划!M:M,墨玉县2026年项目计划!E:E,"易地搬迁后扶")</f>
        <v>0</v>
      </c>
      <c r="O5" s="37">
        <f>N5/C5</f>
        <v>0</v>
      </c>
      <c r="P5" s="34">
        <f>COUNTIFS(墨玉县2026年项目计划!E:E,"巩固三保障成果")</f>
        <v>0</v>
      </c>
      <c r="Q5" s="36">
        <f>SUMIFS(墨玉县2026年项目计划!M:M,墨玉县2026年项目计划!E:E,"巩固三保障成果")</f>
        <v>0</v>
      </c>
      <c r="R5" s="37">
        <f>Q5/C5</f>
        <v>0</v>
      </c>
      <c r="S5" s="34">
        <f>COUNTIFS(墨玉县2026年项目计划!E:E,"项目管理费")</f>
        <v>0</v>
      </c>
      <c r="T5" s="38">
        <f>SUMIFS(墨玉县2026年项目计划!M:M,墨玉县2026年项目计划!E:E,"项目管理费")</f>
        <v>0</v>
      </c>
      <c r="U5" s="37">
        <f>T5/C5</f>
        <v>0</v>
      </c>
      <c r="V5" s="34">
        <f>COUNTIFS(墨玉县2026年项目计划!E:E,"其他")</f>
        <v>0</v>
      </c>
      <c r="W5" s="36">
        <f>SUMIFS(墨玉县2026年项目计划!M:M,墨玉县2026年项目计划!E:E,"其他")</f>
        <v>0</v>
      </c>
      <c r="X5" s="39">
        <f>W5/C5</f>
        <v>0</v>
      </c>
      <c r="Y5" s="34"/>
      <c r="Z5" s="40"/>
    </row>
  </sheetData>
  <mergeCells count="9">
    <mergeCell ref="A1:Z1"/>
    <mergeCell ref="A2:G2"/>
    <mergeCell ref="V2:Z2"/>
    <mergeCell ref="D3:X3"/>
    <mergeCell ref="A3:A4"/>
    <mergeCell ref="B3:B4"/>
    <mergeCell ref="C3:C4"/>
    <mergeCell ref="Y3:Y4"/>
    <mergeCell ref="Z3:Z4"/>
  </mergeCells>
  <pageMargins left="0.196527777777778" right="0.196527777777778" top="1.39305555555556" bottom="1" header="0.5" footer="0.5"/>
  <pageSetup paperSize="8" scale="8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D15"/>
  <sheetViews>
    <sheetView workbookViewId="0">
      <selection activeCell="A1" sqref="$A1:$XFD15"/>
    </sheetView>
  </sheetViews>
  <sheetFormatPr defaultColWidth="9" defaultRowHeight="13.5"/>
  <sheetData>
    <row r="1" s="1" customFormat="1" ht="28" customHeight="1" spans="1:30">
      <c r="A1" s="3" t="s">
        <v>295</v>
      </c>
      <c r="B1" s="3"/>
      <c r="C1" s="3"/>
      <c r="D1" s="3"/>
      <c r="E1" s="3"/>
      <c r="F1" s="3"/>
      <c r="G1" s="3"/>
      <c r="H1" s="3"/>
      <c r="I1" s="3"/>
      <c r="J1" s="3"/>
      <c r="K1" s="4"/>
      <c r="L1" s="4"/>
      <c r="M1" s="4"/>
      <c r="N1" s="4"/>
      <c r="O1" s="4"/>
      <c r="P1" s="4"/>
      <c r="Q1" s="4"/>
      <c r="R1" s="4"/>
      <c r="S1" s="4"/>
      <c r="T1" s="4"/>
      <c r="U1" s="4"/>
      <c r="V1" s="4"/>
      <c r="W1" s="4"/>
      <c r="X1" s="4"/>
      <c r="Y1" s="4"/>
      <c r="Z1" s="4"/>
      <c r="AA1" s="3"/>
      <c r="AB1" s="3"/>
      <c r="AC1" s="3"/>
    </row>
    <row r="2" s="1" customFormat="1" ht="33" customHeight="1" spans="1:30">
      <c r="A2" s="3" t="s">
        <v>296</v>
      </c>
      <c r="B2" s="3"/>
      <c r="C2" s="3"/>
      <c r="D2" s="3"/>
      <c r="E2" s="3"/>
      <c r="F2" s="3"/>
      <c r="G2" s="3"/>
      <c r="H2" s="3"/>
      <c r="I2" s="3"/>
      <c r="J2" s="3"/>
      <c r="K2" s="4"/>
      <c r="L2" s="4"/>
      <c r="M2" s="4"/>
      <c r="N2" s="4"/>
      <c r="O2" s="4"/>
      <c r="P2" s="4"/>
      <c r="Q2" s="4"/>
      <c r="R2" s="4"/>
      <c r="S2" s="4"/>
      <c r="T2" s="4"/>
      <c r="U2" s="4"/>
      <c r="V2" s="4"/>
      <c r="W2" s="4"/>
      <c r="X2" s="4"/>
      <c r="Y2" s="4"/>
      <c r="Z2" s="4"/>
      <c r="AA2" s="3"/>
      <c r="AB2" s="3"/>
      <c r="AC2" s="3"/>
    </row>
    <row r="3" s="1" customFormat="1" ht="33" customHeight="1" spans="1:30">
      <c r="A3" s="3" t="s">
        <v>297</v>
      </c>
      <c r="B3" s="3"/>
      <c r="C3" s="3"/>
      <c r="D3" s="3"/>
      <c r="E3" s="3"/>
      <c r="F3" s="3"/>
      <c r="G3" s="3"/>
      <c r="H3" s="3"/>
      <c r="I3" s="3"/>
      <c r="J3" s="3"/>
      <c r="K3" s="4"/>
      <c r="L3" s="4"/>
      <c r="M3" s="4"/>
      <c r="N3" s="4"/>
      <c r="O3" s="4"/>
      <c r="P3" s="4"/>
      <c r="Q3" s="4"/>
      <c r="R3" s="4"/>
      <c r="S3" s="4"/>
      <c r="T3" s="4"/>
      <c r="U3" s="4"/>
      <c r="V3" s="4"/>
      <c r="W3" s="4"/>
      <c r="X3" s="4"/>
      <c r="Y3" s="4"/>
      <c r="Z3" s="4"/>
      <c r="AA3" s="3"/>
      <c r="AB3" s="3"/>
      <c r="AC3" s="3"/>
    </row>
    <row r="4" s="1" customFormat="1" ht="33" customHeight="1" spans="1:30">
      <c r="A4" s="3" t="s">
        <v>298</v>
      </c>
      <c r="B4" s="3"/>
      <c r="C4" s="3"/>
      <c r="D4" s="3"/>
      <c r="E4" s="3"/>
      <c r="F4" s="3"/>
      <c r="G4" s="3"/>
      <c r="H4" s="3"/>
      <c r="I4" s="3"/>
      <c r="J4" s="3"/>
      <c r="K4" s="4"/>
      <c r="L4" s="4"/>
      <c r="M4" s="4"/>
      <c r="N4" s="4"/>
      <c r="O4" s="4"/>
      <c r="P4" s="4"/>
      <c r="Q4" s="4"/>
      <c r="R4" s="4"/>
      <c r="S4" s="4"/>
      <c r="T4" s="4"/>
      <c r="U4" s="4"/>
      <c r="V4" s="4"/>
      <c r="W4" s="4"/>
      <c r="X4" s="4"/>
      <c r="Y4" s="4"/>
      <c r="Z4" s="4"/>
      <c r="AA4" s="3"/>
      <c r="AB4" s="3"/>
      <c r="AC4" s="3"/>
    </row>
    <row r="5" s="1" customFormat="1" ht="33" customHeight="1" spans="1:30">
      <c r="A5" s="5" t="s">
        <v>299</v>
      </c>
      <c r="B5" s="5"/>
      <c r="C5" s="5"/>
      <c r="D5" s="5"/>
      <c r="E5" s="5"/>
      <c r="F5" s="5"/>
      <c r="G5" s="5"/>
      <c r="H5" s="5"/>
      <c r="I5" s="5"/>
      <c r="J5" s="5"/>
      <c r="K5" s="4"/>
      <c r="L5" s="4"/>
      <c r="M5" s="4"/>
      <c r="N5" s="4"/>
      <c r="O5" s="4"/>
      <c r="P5" s="4"/>
      <c r="Q5" s="4"/>
      <c r="R5" s="4"/>
      <c r="S5" s="4"/>
      <c r="T5" s="4"/>
      <c r="U5" s="4"/>
      <c r="V5" s="4"/>
      <c r="W5" s="4"/>
      <c r="X5" s="4"/>
      <c r="Y5" s="4"/>
      <c r="Z5" s="4"/>
      <c r="AA5" s="5"/>
      <c r="AB5" s="5"/>
      <c r="AC5" s="5"/>
    </row>
    <row r="6" s="1" customFormat="1" ht="33" customHeight="1" spans="1:30">
      <c r="A6" s="3" t="s">
        <v>300</v>
      </c>
      <c r="B6" s="3"/>
      <c r="C6" s="3"/>
      <c r="D6" s="3"/>
      <c r="E6" s="3"/>
      <c r="F6" s="3"/>
      <c r="G6" s="3"/>
      <c r="H6" s="3"/>
      <c r="I6" s="3"/>
      <c r="J6" s="3"/>
      <c r="K6" s="4"/>
      <c r="L6" s="4"/>
      <c r="M6" s="4"/>
      <c r="N6" s="4"/>
      <c r="O6" s="4"/>
      <c r="P6" s="4"/>
      <c r="Q6" s="4"/>
      <c r="R6" s="4"/>
      <c r="S6" s="4"/>
      <c r="T6" s="4"/>
      <c r="U6" s="4"/>
      <c r="V6" s="4"/>
      <c r="W6" s="4"/>
      <c r="X6" s="4"/>
      <c r="Y6" s="4"/>
      <c r="Z6" s="4"/>
      <c r="AA6" s="3"/>
      <c r="AB6" s="3"/>
      <c r="AC6" s="3"/>
    </row>
    <row r="7" s="1" customFormat="1" ht="33" customHeight="1" spans="1:30">
      <c r="A7" s="3" t="s">
        <v>301</v>
      </c>
      <c r="B7" s="3"/>
      <c r="C7" s="3"/>
      <c r="D7" s="3"/>
      <c r="E7" s="3"/>
      <c r="F7" s="3"/>
      <c r="G7" s="3"/>
      <c r="H7" s="3"/>
      <c r="I7" s="3"/>
      <c r="J7" s="3"/>
      <c r="K7" s="4"/>
      <c r="L7" s="4"/>
      <c r="M7" s="4"/>
      <c r="N7" s="4"/>
      <c r="O7" s="4"/>
      <c r="P7" s="4"/>
      <c r="Q7" s="4"/>
      <c r="R7" s="4"/>
      <c r="S7" s="4"/>
      <c r="T7" s="4"/>
      <c r="U7" s="4"/>
      <c r="V7" s="4"/>
      <c r="W7" s="4"/>
      <c r="X7" s="4"/>
      <c r="Y7" s="4"/>
      <c r="Z7" s="4"/>
      <c r="AA7" s="3"/>
      <c r="AB7" s="3"/>
      <c r="AC7" s="3"/>
    </row>
    <row r="8" s="1" customFormat="1" ht="33" customHeight="1" spans="1:30">
      <c r="A8" s="3" t="s">
        <v>302</v>
      </c>
      <c r="B8" s="3"/>
      <c r="C8" s="3"/>
      <c r="D8" s="3"/>
      <c r="E8" s="3"/>
      <c r="F8" s="3"/>
      <c r="G8" s="3"/>
      <c r="H8" s="3"/>
      <c r="I8" s="3"/>
      <c r="J8" s="3"/>
      <c r="K8" s="4"/>
      <c r="L8" s="4"/>
      <c r="M8" s="4"/>
      <c r="N8" s="4"/>
      <c r="O8" s="4"/>
      <c r="P8" s="4"/>
      <c r="Q8" s="4"/>
      <c r="R8" s="4"/>
      <c r="S8" s="4"/>
      <c r="T8" s="4"/>
      <c r="U8" s="4"/>
      <c r="V8" s="4"/>
      <c r="W8" s="4"/>
      <c r="X8" s="4"/>
      <c r="Y8" s="4"/>
      <c r="Z8" s="4"/>
      <c r="AA8" s="3"/>
      <c r="AB8" s="3"/>
      <c r="AC8" s="3"/>
    </row>
    <row r="9" s="1" customFormat="1" ht="33" customHeight="1" spans="1:30">
      <c r="A9" s="3" t="s">
        <v>303</v>
      </c>
      <c r="B9" s="3"/>
      <c r="C9" s="3"/>
      <c r="D9" s="3"/>
      <c r="E9" s="3"/>
      <c r="F9" s="3"/>
      <c r="G9" s="3"/>
      <c r="H9" s="3"/>
      <c r="I9" s="3"/>
      <c r="J9" s="3"/>
      <c r="K9" s="4"/>
      <c r="L9" s="4"/>
      <c r="M9" s="4"/>
      <c r="N9" s="4"/>
      <c r="O9" s="4"/>
      <c r="P9" s="4"/>
      <c r="Q9" s="4"/>
      <c r="R9" s="4"/>
      <c r="S9" s="4"/>
      <c r="T9" s="4"/>
      <c r="U9" s="4"/>
      <c r="V9" s="4"/>
      <c r="W9" s="4"/>
      <c r="X9" s="4"/>
      <c r="Y9" s="4"/>
      <c r="Z9" s="4"/>
      <c r="AA9" s="3"/>
      <c r="AB9" s="3"/>
      <c r="AC9" s="3"/>
    </row>
    <row r="10" s="1" customFormat="1" ht="33" customHeight="1" spans="1:30">
      <c r="A10" s="3" t="s">
        <v>304</v>
      </c>
      <c r="B10" s="3"/>
      <c r="C10" s="3"/>
      <c r="D10" s="3"/>
      <c r="E10" s="3"/>
      <c r="F10" s="3"/>
      <c r="G10" s="3"/>
      <c r="H10" s="3"/>
      <c r="I10" s="3"/>
      <c r="J10" s="3"/>
      <c r="K10" s="4"/>
      <c r="L10" s="4"/>
      <c r="M10" s="4"/>
      <c r="N10" s="4"/>
      <c r="O10" s="4"/>
      <c r="P10" s="4"/>
      <c r="Q10" s="4"/>
      <c r="R10" s="4"/>
      <c r="S10" s="4"/>
      <c r="T10" s="4"/>
      <c r="U10" s="4"/>
      <c r="V10" s="4"/>
      <c r="W10" s="4"/>
      <c r="X10" s="4"/>
      <c r="Y10" s="4"/>
      <c r="Z10" s="4"/>
      <c r="AA10" s="3"/>
      <c r="AB10" s="3"/>
      <c r="AC10" s="3"/>
    </row>
    <row r="11" s="1" customFormat="1" ht="33" customHeight="1" spans="1:30">
      <c r="A11" s="3" t="s">
        <v>305</v>
      </c>
      <c r="B11" s="3"/>
      <c r="C11" s="3"/>
      <c r="D11" s="3"/>
      <c r="E11" s="3"/>
      <c r="F11" s="3"/>
      <c r="G11" s="3"/>
      <c r="H11" s="3"/>
      <c r="I11" s="3"/>
      <c r="J11" s="3"/>
      <c r="K11" s="4"/>
      <c r="L11" s="4"/>
      <c r="M11" s="4"/>
      <c r="N11" s="4"/>
      <c r="O11" s="4"/>
      <c r="P11" s="4"/>
      <c r="Q11" s="4"/>
      <c r="R11" s="4"/>
      <c r="S11" s="4"/>
      <c r="T11" s="4"/>
      <c r="U11" s="4"/>
      <c r="V11" s="4"/>
      <c r="W11" s="4"/>
      <c r="X11" s="4"/>
      <c r="Y11" s="4"/>
      <c r="Z11" s="4"/>
      <c r="AA11" s="3"/>
      <c r="AB11" s="3"/>
      <c r="AC11" s="3"/>
    </row>
    <row r="12" s="1" customFormat="1" ht="33" customHeight="1" spans="1:30">
      <c r="A12" s="3" t="s">
        <v>306</v>
      </c>
      <c r="B12" s="3"/>
      <c r="C12" s="3"/>
      <c r="D12" s="3"/>
      <c r="E12" s="3"/>
      <c r="F12" s="3"/>
      <c r="G12" s="3"/>
      <c r="H12" s="3"/>
      <c r="I12" s="3"/>
      <c r="J12" s="3"/>
      <c r="K12" s="4"/>
      <c r="L12" s="4"/>
      <c r="M12" s="4"/>
      <c r="N12" s="4"/>
      <c r="O12" s="4"/>
      <c r="P12" s="4"/>
      <c r="Q12" s="4"/>
      <c r="R12" s="4"/>
      <c r="S12" s="4"/>
      <c r="T12" s="4"/>
      <c r="U12" s="4"/>
      <c r="V12" s="4"/>
      <c r="W12" s="4"/>
      <c r="X12" s="4"/>
      <c r="Y12" s="4"/>
      <c r="Z12" s="4"/>
      <c r="AA12" s="3"/>
      <c r="AB12" s="3"/>
      <c r="AC12" s="3"/>
    </row>
    <row r="13" s="1" customFormat="1" ht="33" customHeight="1" spans="1:30">
      <c r="A13" s="6" t="s">
        <v>307</v>
      </c>
      <c r="B13" s="6"/>
      <c r="C13" s="6"/>
      <c r="D13" s="6"/>
      <c r="E13" s="6"/>
      <c r="F13" s="6"/>
      <c r="G13" s="6"/>
      <c r="H13" s="6"/>
      <c r="I13" s="6"/>
      <c r="J13" s="6"/>
      <c r="K13" s="7"/>
      <c r="L13" s="7"/>
      <c r="M13" s="7"/>
      <c r="N13" s="7"/>
      <c r="O13" s="7"/>
      <c r="P13" s="7"/>
      <c r="Q13" s="7"/>
      <c r="R13" s="7"/>
      <c r="S13" s="7"/>
      <c r="T13" s="7"/>
      <c r="U13" s="7"/>
      <c r="V13" s="7"/>
      <c r="W13" s="7"/>
      <c r="X13" s="7"/>
      <c r="Y13" s="7"/>
      <c r="Z13" s="7"/>
      <c r="AA13" s="6"/>
      <c r="AB13" s="6"/>
      <c r="AC13" s="6"/>
    </row>
    <row r="14" s="2" customFormat="1" ht="33" customHeight="1" spans="1:30">
      <c r="A14" s="6" t="s">
        <v>308</v>
      </c>
      <c r="B14" s="6"/>
      <c r="C14" s="6"/>
      <c r="D14" s="6"/>
      <c r="E14" s="6"/>
      <c r="F14" s="6"/>
      <c r="G14" s="6"/>
      <c r="H14" s="6"/>
      <c r="I14" s="6"/>
      <c r="J14" s="6"/>
      <c r="K14" s="7"/>
      <c r="L14" s="7"/>
      <c r="M14" s="7"/>
      <c r="N14" s="7"/>
      <c r="O14" s="7"/>
      <c r="P14" s="7"/>
      <c r="Q14" s="7"/>
      <c r="R14" s="7"/>
      <c r="S14" s="7"/>
      <c r="T14" s="7"/>
      <c r="U14" s="7"/>
      <c r="V14" s="7"/>
      <c r="W14" s="7"/>
      <c r="X14" s="7"/>
      <c r="Y14" s="7"/>
      <c r="Z14" s="7"/>
      <c r="AA14" s="6"/>
      <c r="AB14" s="6"/>
      <c r="AC14" s="6"/>
      <c r="AD14" s="6"/>
    </row>
    <row r="15" s="2" customFormat="1" ht="38" customHeight="1" spans="1:30">
      <c r="A15" s="3" t="s">
        <v>309</v>
      </c>
      <c r="B15" s="3"/>
      <c r="C15" s="3"/>
      <c r="D15" s="3"/>
      <c r="E15" s="3"/>
      <c r="F15" s="3"/>
      <c r="G15" s="3"/>
      <c r="H15" s="3"/>
      <c r="I15" s="3"/>
      <c r="J15" s="3"/>
      <c r="K15" s="4"/>
      <c r="L15" s="4"/>
      <c r="M15" s="4"/>
      <c r="N15" s="4"/>
      <c r="O15" s="4"/>
      <c r="P15" s="4"/>
      <c r="Q15" s="4"/>
      <c r="R15" s="4"/>
      <c r="S15" s="4"/>
      <c r="T15" s="4"/>
      <c r="U15" s="4"/>
      <c r="V15" s="4"/>
      <c r="W15" s="4"/>
      <c r="X15" s="4"/>
      <c r="Y15" s="4"/>
      <c r="Z15" s="4"/>
      <c r="AA15" s="3"/>
      <c r="AB15" s="3"/>
      <c r="AC15" s="3"/>
    </row>
  </sheetData>
  <mergeCells count="15">
    <mergeCell ref="A1:AC1"/>
    <mergeCell ref="A2:AC2"/>
    <mergeCell ref="A3:AC3"/>
    <mergeCell ref="A4:AC4"/>
    <mergeCell ref="A5:AC5"/>
    <mergeCell ref="A6:AC6"/>
    <mergeCell ref="A7:AC7"/>
    <mergeCell ref="A8:AC8"/>
    <mergeCell ref="A9:AC9"/>
    <mergeCell ref="A10:AC10"/>
    <mergeCell ref="A11:AC11"/>
    <mergeCell ref="A12:AC12"/>
    <mergeCell ref="A13:AC13"/>
    <mergeCell ref="A14:AC14"/>
    <mergeCell ref="A15:AC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墨玉县2026年项目计划</vt:lpstr>
      <vt:lpstr>项目库分类汇总表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如孜艾合麦提</cp:lastModifiedBy>
  <dcterms:created xsi:type="dcterms:W3CDTF">2018-04-29T02:50:00Z</dcterms:created>
  <cp:lastPrinted>2018-10-10T09:33:00Z</cp:lastPrinted>
  <dcterms:modified xsi:type="dcterms:W3CDTF">2026-06-22T11:07:08Z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1A47E50DAE024A058528C3FD7EC26323_13</vt:lpwstr>
  </property>
  <property fmtid="{D5CDD505-2E9C-101B-9397-08002B2CF9AE}" pid="4" name="KSOReadingLayout">
    <vt:bool>true</vt:bool>
  </property>
  <property fmtid="{D5CDD505-2E9C-101B-9397-08002B2CF9AE}" pid="5" name="CalculationRule">
    <vt:i4>0</vt:i4>
  </property>
</Properties>
</file>