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08"/>
  </bookViews>
  <sheets>
    <sheet name="墨玉县" sheetId="1" r:id="rId1"/>
  </sheets>
  <definedNames>
    <definedName name="_xlnm._FilterDatabase" localSheetId="0" hidden="1">墨玉县!$A$6:$Z$29</definedName>
    <definedName name="_xlnm.Print_Titles" localSheetId="0">墨玉县!$3:$5</definedName>
    <definedName name="_xlnm.Print_Area" localSheetId="0">墨玉县!$A$1:$V$29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<sst xmlns="http://schemas.openxmlformats.org/spreadsheetml/2006/main" count="307" uniqueCount="171">
  <si>
    <t>墨玉县2025年提前下达中央财政衔接推进乡村振兴补助资金（巩固拓展脱贫攻坚成果和乡村振兴任务）项目计划表</t>
  </si>
  <si>
    <t>税收情况</t>
  </si>
  <si>
    <t>序号</t>
  </si>
  <si>
    <t>项目名称</t>
  </si>
  <si>
    <t>项目类别</t>
  </si>
  <si>
    <t>建设性质</t>
  </si>
  <si>
    <t>建设起至期限</t>
  </si>
  <si>
    <t>实施地点</t>
  </si>
  <si>
    <t>主要建设任务</t>
  </si>
  <si>
    <t>建设单位</t>
  </si>
  <si>
    <t>建设规模</t>
  </si>
  <si>
    <t>县市实施单位</t>
  </si>
  <si>
    <t>地区主管部门</t>
  </si>
  <si>
    <t>责任人</t>
  </si>
  <si>
    <t>资金来源</t>
  </si>
  <si>
    <t>项目总投资</t>
  </si>
  <si>
    <t>其中</t>
  </si>
  <si>
    <t>绩效目标</t>
  </si>
  <si>
    <t>备注</t>
  </si>
  <si>
    <t>2025年提前下达财政衔接资金计划安排情况</t>
  </si>
  <si>
    <t>2025年计划安排其他政府投资</t>
  </si>
  <si>
    <t>小计</t>
  </si>
  <si>
    <t>计划安排中央衔接补助资金</t>
  </si>
  <si>
    <t>计划安排自治区衔接补助资金</t>
  </si>
  <si>
    <t>计划安排地方政府债券资金</t>
  </si>
  <si>
    <t>计划安排地、县配套资金</t>
  </si>
  <si>
    <t>合计</t>
  </si>
  <si>
    <t>墨玉县2025年巩固拓展脱贫攻坚成果到户以奖代补-畜牧业奖补项目</t>
  </si>
  <si>
    <t>产业发展类</t>
  </si>
  <si>
    <t>新建</t>
  </si>
  <si>
    <t>2025年1月-2025年12月</t>
  </si>
  <si>
    <t>墨玉县16个乡镇、3个街道</t>
  </si>
  <si>
    <t>为全县“全国防返贫监测信息系统”中符合奖补条件的38000户脱贫户（含监测对象）、在和田地区外或地区内种畜场新购进的良种母畜，对当年自繁扩增符合墨玉县主导品种的良种母畜），增产技术应用，禽类养殖，青贮窖建设，养殖圈舍设施改造建设、饲草料、常见多发病防治社会化服务等给予奖补；</t>
  </si>
  <si>
    <t>户</t>
  </si>
  <si>
    <t>3.8万</t>
  </si>
  <si>
    <t>墨玉县农业农村局</t>
  </si>
  <si>
    <t>地区农业农村局</t>
  </si>
  <si>
    <t>原会慈</t>
  </si>
  <si>
    <t>巩固任务资金</t>
  </si>
  <si>
    <t>鼓励全县脱贫户（含监测对象），特别是万元以下户通过产业发展促进增收。</t>
  </si>
  <si>
    <t>墨玉县2025年巩固拓展脱贫攻坚成果到户以奖代补-种植业奖补项目</t>
  </si>
  <si>
    <t>为全县“全国防返贫监测信息系统”中符合奖补条件的5.2万余户脱贫户（含监测对象）30万余亩粮油、蔬菜及经济作物等，种植面积在1亩以上，对运用“良田、良法、良制”，实现种植业提质增效的，按照粮食作物单产提升（小麦平均单产较上年全县平均单产提升1.5%以上的）、耕地质量保护和提升（实施深松整地，秸秆还田的、积造有机肥）、支持关键技术运用（实施节水滴灌灌溉模式，实现水肥一体化种植的）、支持农业社会化服务（由农业社会化服务组织开展耕、种、管、收全环节托管服务的）、发展设施种植（购置菜苗；改造棚膜、棉被更换、后坡和棚架加固等；）等环节给予适当补助。</t>
  </si>
  <si>
    <t>5.2万</t>
  </si>
  <si>
    <t>墨玉县2025年巩固拓展脱贫攻坚成果到户以奖代补-林果业奖补项目</t>
  </si>
  <si>
    <t>为全县“全国防返贫监测信息系统”中符合奖补条件的脱贫户（含监测对象）种植面积在1亩以上的林果业（核桃、鲜食葡萄、鲜食枣、苹果、杏、新梅、杏李、樱桃、桃等）品种优化，疏密改造、整形修剪、病虫害防治等对种植各关键环节、薄弱环节给予适当补助。</t>
  </si>
  <si>
    <t>4.5万</t>
  </si>
  <si>
    <t>墨玉县林业和草原局</t>
  </si>
  <si>
    <t>地区林业和草原局</t>
  </si>
  <si>
    <t>张合</t>
  </si>
  <si>
    <t>墨玉县2025年巩固拓展脱贫攻坚成果到户以奖代补-庭院经济奖补项目</t>
  </si>
  <si>
    <t>为全县“全国防返贫监测信息系统”中符合奖补条件的2.5余万户脱贫户（含监测对象）利用自家房前屋后、前庭后院等区域发展家庭特色种植（茄果类蔬菜、工业辣椒、中草药及林果新品种），种植面积在0.2亩以上并产生一定效益的，按照每亩不超过1000元的标准给予补助。</t>
  </si>
  <si>
    <t>2.5万</t>
  </si>
  <si>
    <t>墨玉县2025年公益性岗位项目</t>
  </si>
  <si>
    <t>就业类</t>
  </si>
  <si>
    <t>为进一步巩固脱贫攻坚成果，充分发挥财政衔接推进乡村振兴补助资金的基础性、兜底性民生服务保障作用，全县范围内设立2975个公益性岗位，解决2520名脱贫劳动力（含监测帮扶对象）就业问题，按照1750元/人/月的标准给予补助。</t>
  </si>
  <si>
    <t>人</t>
  </si>
  <si>
    <t>墨玉县人社局</t>
  </si>
  <si>
    <t>地区人社局</t>
  </si>
  <si>
    <t>张衡全</t>
  </si>
  <si>
    <t>通过该项目的实施，为墨玉县脱贫劳动力实现就地就近稳定就业提供强有力的保障，提高工资性收入，助力墨玉县巩固脱贫成果工作，同时有效解决用人单位需求问题，有力保障全县用人单位工作的正常开展。</t>
  </si>
  <si>
    <t>墨玉县2025年乡村振兴衔接资金外出务工人员一次性交通补助项目</t>
  </si>
  <si>
    <t>为全县“全国防返贫监测信息系统”中符合条件的脱贫户（含监测对象）有组织、 自发到区内其他地州、疆外其他省份稳定就业在3个月以上的脱贫人口、监测对象给予一次性往返交通补助。其中：
1.跨省外出务工就业人员从中央衔接资金中支付，每人往返路费最高不超过2000元。
2.疆内跨地州市（含兵团）外出务工就业人员从自治区衔接资金中支付，每人往返路费最高不超过1000元。</t>
  </si>
  <si>
    <t>通过交通补助，进一步鼓励墨玉县农村劳动力外出就业，提高农民工资性收入。</t>
  </si>
  <si>
    <t>墨玉县2025年小额贷款贴息</t>
  </si>
  <si>
    <t>为全县“全国防返贫监测信息系统”的脱贫户家庭（中央财政衔接推进乡村振兴补助资金）和监测帮扶对象（边缘易致贫户、一般户中的突发严重困难户用县级配套资金）通过银行信贷自身努力搞好产业发展支持，截止2024年底全县小额贷款存量35651笔107381.89万元，按照放贷的当月人民银行发布的基准利息，对建档立卡系统户发展生产的贷款产生的利息给予补助。</t>
  </si>
  <si>
    <t>解决了农牧民自身发展资金短缺难题。我县农牧民收入较低，缺乏发展生产的启动资金，向金融机构申请贷款成本偏高，手续繁杂。脱贫贴息贷款的投入，有效地缓解了农牧民自身生产发展资金紧缺问题</t>
  </si>
  <si>
    <t>墨玉县2025年“雨露计划”扶持项目</t>
  </si>
  <si>
    <t>巩固拓展脱贫攻坚成果类</t>
  </si>
  <si>
    <t>墨玉县16个乡（镇）、三个街办及产城融合园</t>
  </si>
  <si>
    <t>墨玉县脱贫户（含监测帮扶对象家庭）中2025学年接受本地和异地中高等职业教育的15000名在校学生，按照3000元/每人的标准发放补助。</t>
  </si>
  <si>
    <t>墨玉县教育局</t>
  </si>
  <si>
    <t>地区教育局</t>
  </si>
  <si>
    <t>刘波</t>
  </si>
  <si>
    <t>切实解决困难家庭学生上学过程中的后顾之忧，持续改善全县脱贫户、监测户家庭学生学习、生活条件，有效帮助他们缓压减负，顺利完成学业，坚守家庭困难学生“因贫失学、因学返贫”的底线。提高脱贫户、监测户家庭自身发展能力，为促进就业打下坚实基础。</t>
  </si>
  <si>
    <t>和田地区墨玉县X633（喀瓦克乡-吉盖村）道路建设项目</t>
  </si>
  <si>
    <t>乡村建设类</t>
  </si>
  <si>
    <t>改扩建</t>
  </si>
  <si>
    <t>2025年3月-2025年10月</t>
  </si>
  <si>
    <t>墨玉县喀瓦克乡</t>
  </si>
  <si>
    <t>新建道路路线总长为8km，四级公路，路面宽度6.5m，断面布置形式为:0.5m土路肩+2x3.25m行车道+0.5m土路肩。</t>
  </si>
  <si>
    <t>公里</t>
  </si>
  <si>
    <t>墨玉县交通运输局</t>
  </si>
  <si>
    <t>地区交通局</t>
  </si>
  <si>
    <t>阿卜杜热黑木·阿卜杜力米提</t>
  </si>
  <si>
    <t>项目建设后是乡镇的快捷道路，完善交通基础设施建设，将直接影响道路两侧居民的生活。</t>
  </si>
  <si>
    <t>和田地区墨玉县2025危桥改造项目</t>
  </si>
  <si>
    <t>2025年3月-2025年7月</t>
  </si>
  <si>
    <t>乌尔其乡托格热克阿勒地村，阿瓦提村；萨依巴格乡普喀村，英阿瓦提村；喀尔赛镇昆其村，阿热勒村，巴什克瑞克村；加汗巴格乡墩巴格村，喀拉库其喀其拉村；阿克萨拉依乡玉吉米力克村，古勒巴格村，塔克依拉村，阿热巴格村；托胡拉乡英尧勒村，红光村；英也尔乡喀拉巴格村。</t>
  </si>
  <si>
    <t>拆除重建及维修加固桥梁17座，拆除重建及维修加固桥梁总长491.72米。其中拆除重建桥梁15座，维修加固桥梁2座。拆除重建桥梁合计长度:277.68米，包括桥梁工程、引道及安全设施，其中，1-10米装配式预应力混凝土小桥6座，1-13米装配式预应力混凝土小桥1座，1-16米装配式预应力混凝土小桥7座,2-4米钢筋混凝土框架桥1座:维修加固桥梁合计长度214.04，包括修复桥梁附属设施。</t>
  </si>
  <si>
    <t>座</t>
  </si>
  <si>
    <t>通过项目实施后将提高区域交通沟通能力，提高路网密度，缩短区域交通时间，方便沿线的群众出行，也必将促进区域经济的快速发展。危桥改造项目是一项重要的民生工程，能够提高政府的公共服务水平，提高桥梁的承载能力，提高行人及车辆的安全保障。</t>
  </si>
  <si>
    <t>墨玉县骨干渠系维修养护项目</t>
  </si>
  <si>
    <t>2025年3月至2025年7月</t>
  </si>
  <si>
    <t>墨玉县16乡镇</t>
  </si>
  <si>
    <t>项目区控制灌区灌溉面积9.8万亩，其中，干渠修复:防渗衬砌及护坡加固，长度2555.5米。支渠维修:波斯坦库勒千渠、阔什勒克干渠等重点支渠6308米。渠道维修，采用现浇及成品衬砌。附属设施升级:安装启闭机71台、更换闸门45扇。新建设施:新建25座桥。</t>
  </si>
  <si>
    <t>米</t>
  </si>
  <si>
    <t>墨玉县水利局</t>
  </si>
  <si>
    <t>地区水利局</t>
  </si>
  <si>
    <t>阿卜杜热合曼·玉苏普</t>
  </si>
  <si>
    <t>在项目建设期间，直接吸纳当地农村劳动力200人</t>
  </si>
  <si>
    <t>墨玉县芒来乡农村防渗渠建设项目</t>
  </si>
  <si>
    <t>2025年4月-2025年9月</t>
  </si>
  <si>
    <t>芒来乡塔克沙村、巴什芒来村、团结村</t>
  </si>
  <si>
    <t>新建防渗渠道4.25km及相关配套附属设施建设。其中:改建梯形渠道15条，共计4.25公里;新建渠系建筑物共计96座，其中包括:涵管12座，农桥16座，预制混凝土桥面板13个，单分水闸49座，双分水闸2座，节制单分水闸2座，节制双分水闸2座。</t>
  </si>
  <si>
    <t>墨玉县芒来乡人民政府</t>
  </si>
  <si>
    <t>阿卜力孜·努尔麦麦提</t>
  </si>
  <si>
    <t>本项目预计可带动当地农村劳动力55人，预计发放劳务报酬80万元</t>
  </si>
  <si>
    <t>墨玉县乡镇防沙治沙道路配套设施建设项目</t>
  </si>
  <si>
    <t>墨玉县喀瓦克乡、英也尔乡、喀尔赛镇、雅瓦乡、扎瓦</t>
  </si>
  <si>
    <t>新建道路总长149.59km,路面宽度4.5m，路基宽度4.5m,路面铺设15cm级配砂砾面层674997㎡,30cm天然砂砾基层742313㎡，设计速度15km/h。</t>
  </si>
  <si>
    <t>一是能够有效为4个乡镇5590余名群众群众治沙所使用的灌溉、交通、种植等设施设备提供电力支持，为群众治沙提供基础要素保障，提高种植作物成活率，降低生产成本；二是通过发展抗旱林果产业增加就业机会，带动群众增收。</t>
  </si>
  <si>
    <t>墨玉县北部防沙治沙道路建设项目</t>
  </si>
  <si>
    <r>
      <rPr>
        <sz val="11"/>
        <rFont val="黑体"/>
        <charset val="134"/>
      </rPr>
      <t>新建道路总长99.2km,路面宽度4.5m，路基宽度4.5m,风积沙路基填方413513m</t>
    </r>
    <r>
      <rPr>
        <sz val="11"/>
        <rFont val="宋体"/>
        <charset val="134"/>
      </rPr>
      <t>³</t>
    </r>
    <r>
      <rPr>
        <sz val="11"/>
        <rFont val="黑体"/>
        <charset val="134"/>
      </rPr>
      <t>，夯实碾压土方回填48012m</t>
    </r>
    <r>
      <rPr>
        <sz val="11"/>
        <rFont val="宋体"/>
        <charset val="134"/>
      </rPr>
      <t>³</t>
    </r>
    <r>
      <rPr>
        <sz val="11"/>
        <rFont val="黑体"/>
        <charset val="134"/>
      </rPr>
      <t>，铺有纺土工布(聚丙烯淋编织布)473665㎡，铺30cm天然砂砾底基层498660.44㎡，铺15cm级配砂砾面层453825.02㎡，设计速度20km/h。</t>
    </r>
  </si>
  <si>
    <t>一是项目的建设改善农产品运输条件，降低运输成本，提高农产品销售价格和市场竞争力，促进农业产业发展；二是提高群众出行的便利性和安全性，为11余家治沙企业防沙治沙提供基础要素保障；三是通过发展抗旱林果产业增加3000余个就业岗位，带动群众增收。</t>
  </si>
  <si>
    <t>墨玉县喀尔赛镇等8个乡镇沙产业基础设施配套建设项目</t>
  </si>
  <si>
    <t>2025年5月1日-2025年11月</t>
  </si>
  <si>
    <t>墨玉县喀尔赛镇、喀瓦克乡、阔依其乡、普恰克其镇、乌尔其乡、雅瓦乡、英也尔乡、扎瓦镇等8个乡镇。其中喀尔赛镇23个村、喀瓦克乡12个村、阔依其乡9个村、普恰克其镇6个村、乌尔其乡8个村、雅瓦乡22个村、英也尔乡8个村、扎瓦镇6个村。</t>
  </si>
  <si>
    <t xml:space="preserve">
新建标准机电井311眼，配备潜水泵311套，配套井房311座，总面积4354m(单井房14m)。井房内配套对应的设备设施等;项目收益面积12.08 万亩。其中:其中扎瓦镇机电井14眼,乌尔其乡机电井8眼,英也尔乡机电井31眼,雅瓦乡机电井 155眼,喀尔赛镇机电井 71眼,阔依其乡机电井6眼,普恰克其镇机电井4眼,喀瓦克乡机电井22眼;</t>
  </si>
  <si>
    <t>眼</t>
  </si>
  <si>
    <t>一是为防沙治沙林草产业灌溉、人畜饮水等关键需求提供充足水源；二是防沙治沙区域植被覆盖率提高 ，有效遏制土地沙化趋势，改善区域生态环境；三是工程实施带动防沙治沙区域内农业生产发展，通过灌溉保障农作物产量稳定增长，每年增加3000多个就业岗位。</t>
  </si>
  <si>
    <t>墨玉县北部防沙治沙水源工程（二期）</t>
  </si>
  <si>
    <t>2025年5月-2025年12月</t>
  </si>
  <si>
    <t>墨玉县萨依巴格乡，阿克萨拉依乡，加汗巴格乡，吐外特乡，英也尔乡，喀瓦克乡，玉北开发区</t>
  </si>
  <si>
    <r>
      <rPr>
        <sz val="11"/>
        <rFont val="黑体"/>
        <charset val="134"/>
      </rPr>
      <t>财政衔接资金用于：流量小于1m</t>
    </r>
    <r>
      <rPr>
        <sz val="11"/>
        <rFont val="宋体"/>
        <charset val="134"/>
      </rPr>
      <t>³</t>
    </r>
    <r>
      <rPr>
        <sz val="11"/>
        <rFont val="黑体"/>
        <charset val="134"/>
      </rPr>
      <t>/s及以下的12公里供水管道建设及环评、水土保持、勘察设计费、工程建设监理费、全过程质量检测费、跟踪审计费等前期费用支出；
（1）新建东干管长度3.1公里，管材采用玻璃钢管，管径DN1200，压力等级2.5兆帕，设计流量为0.91立方米/秒；
（2）新建西干管长度6.02公里，管材采用玻璃钢管，管径DN1000，压力等级2.5兆帕，设计流量为0.63立方米/秒；
（3）新建北1干管长度2.4公里，管材采用玻璃钢管，管径DN1200，压力等级2.5兆帕，设计流量为0.72立方米/秒。</t>
    </r>
  </si>
  <si>
    <t>芒来乡博勒加勒克村壮大村集体经济项目</t>
  </si>
  <si>
    <t>2025年3月-2025年8月</t>
  </si>
  <si>
    <t>芒来乡博勒加勒克村</t>
  </si>
  <si>
    <t>1.新建就业创业基地一栋，总建筑面积为1265.64㎡，建筑基底面积421.88㎡，地上三层，框架结构;基础形式为独立柱基础；耐火等级为二级，抗震设防烈度7度;屋面防水等级Ⅱ级;建筑主体结构的安全使用年限50年。
2.新建室外给水及消防管线20m，管径110;室外排水管线 60m，管径200；室外电气管线20m。</t>
  </si>
  <si>
    <t>㎡</t>
  </si>
  <si>
    <t>芒来乡博勒加勒克村村委会</t>
  </si>
  <si>
    <t>地区商务局</t>
  </si>
  <si>
    <t>艾比布拉·艾则孜</t>
  </si>
  <si>
    <t>本项目建成后，主要经营模式为出租。创业就业基地以全楼整体出租，年租金为8万元。项目建成后可引导周边人口自主创业就业。项目可提供超过固定岗位15个，可实现每人年均增收 26400 元。</t>
  </si>
  <si>
    <t>墨玉县现代农业产业园区高效冷库建设项目</t>
  </si>
  <si>
    <t>墨玉县现代农业产业园区</t>
  </si>
  <si>
    <t>(1)改造冷库3栋,每栋建筑面积 2448.00平方米,总建筑面积 7344.00平方米;
(2)速冻隧道式冷库设备采购
采购单机双级螺杆式并联压缩机组2套，采购速冻隧道式高效自动化冷库2套，采购单级螺杆并联压缩机组1套，采购&gt;7000KW发式冷凝器2套，采购&gt;6000KW蒸发式冷凝器1套，采购低压循环桶机组1套，采购&gt;8m 立式贮液器1套，采购&gt;1.5m'立式贮液器1套;
(3)低温冷冻库设备采购
采购单级螺杆并联压缩机组1套，采购&gt;2500KW蒸发式冷凝器1套，采购低压循环桶机组1套，采购立式贮液器1套，采购冷库冷却排管2套。</t>
  </si>
  <si>
    <t>栋</t>
  </si>
  <si>
    <t>墨玉县现代农业产业园区管委会</t>
  </si>
  <si>
    <t>冯长松</t>
  </si>
  <si>
    <t>项目完成后，企业有偿租赁使用，每年租金不能少于项目总投资的1.5%。每年解决150人以上就业。每年综合收益率不能低于4%。</t>
  </si>
  <si>
    <t>墨玉县现代农业产业园区示范农业大棚建设项目</t>
  </si>
  <si>
    <t>2025年4月-2025年10月</t>
  </si>
  <si>
    <t>墨玉县现代农业产业园</t>
  </si>
  <si>
    <t xml:space="preserve">
项目总用地面积352180.16㎡(约528.27亩)，建设日光温室59座，建筑面积合计133576.00㎡;调温池1座，建筑面积2264.00㎡;泵房28.16m以及室外配套附属工程。
</t>
  </si>
  <si>
    <t>项目完成后企业有偿租赁使用、年租金收入不低于90万元，带动就业120人以上。</t>
  </si>
  <si>
    <t>墨玉县国家级现代农业产业园区节水灌溉系统及附属配套建设项目</t>
  </si>
  <si>
    <t>2025年3月-2025年9月</t>
  </si>
  <si>
    <r>
      <rPr>
        <sz val="11"/>
        <rFont val="黑体"/>
        <charset val="134"/>
      </rPr>
      <t>新建5万m</t>
    </r>
    <r>
      <rPr>
        <sz val="11"/>
        <rFont val="宋体"/>
        <charset val="134"/>
      </rPr>
      <t>³</t>
    </r>
    <r>
      <rPr>
        <sz val="11"/>
        <rFont val="黑体"/>
        <charset val="134"/>
      </rPr>
      <t>沉沙池1座，泵房20㎡（采用砖混结构），配套建设水泵与控制系统、电力设备控制系统、配套管网DN200，PVC-U，0.6MPa，长6630米，DN125，HDPE100级，0.6MPa，长3638米，DN20，薄壁PE管181900米，及其他配套措施。</t>
    </r>
  </si>
  <si>
    <t>亩</t>
  </si>
  <si>
    <t>项目建成后，提高了水资源利用效率，促进了农业增产增收，受益农田每亩增产300公斤，每亩增收3000元。</t>
  </si>
  <si>
    <t>2025年墨玉县扶持壮大村集体经济项目</t>
  </si>
  <si>
    <t>2025年3月—2025年10月</t>
  </si>
  <si>
    <t>墨玉县喀拉喀什镇英协海尔村</t>
  </si>
  <si>
    <t>项目建设用地面积6264.99㎡（9.40亩），本次计划新建总建筑面积9730.14㎡，建筑基底面积3542.36㎡，以及室外附属配套设施建设，相关设备购置等。具体建设内容主要包括三部分：
1、主体工程：
新建就业基地1座，建筑面积9730.14㎡，建筑基底面积3542.36㎡，地下一层，地上三层，框架结构（部分钢结构），独立基础。其中：地下一层建筑面积3466.89㎡，地上一层建筑面积3542.36㎡，二层建筑面积1388.52㎡，三层建筑面积1161.57㎡，屋顶建筑面积171.12㎡。
2、室外附属工程：
（1）场地平整：回填土方总量15000立方米；（2）挡土墙护坡：长度350米；（3）地面硬化：面积2300平方米，采用现浇混凝土地面；（4）室外给水管线：长度350米，采用DN100的PE管；（5）室外排水管线：长度350米，采用DN200的HDPE双壁波纹管；（6）室外消防管线：长度200米，采用DN150的钢丝网骨架复合管；（7）室外强电管线：长度200米，采用YJV22线缆；（8）室外弱电管线：长度200米；（9）室外供热管网：长度100米，采用DN80预制直埋保温管（无缝钢管）；（10）室外燃气管网：长度200米，采用De110的PE100聚乙烯管，为31户燃气入户预留接口；（11）新增1250KVA箱变一座；（12）新增1000KVA箱变一座（电锅炉专用）。
3、设备购置（1）购置800kw电锅炉一台；</t>
  </si>
  <si>
    <t>墨玉县组织部</t>
  </si>
  <si>
    <t>地委组织部</t>
  </si>
  <si>
    <t>王海龙</t>
  </si>
  <si>
    <t>本项目建成后，将创业基地进行出租，收取的租金用于壮大集体经济。可提
供就业岗位约100 个。</t>
  </si>
  <si>
    <t>墨玉县喀尔赛镇阔什铁热克村渠道防渗建设项目</t>
  </si>
  <si>
    <t>2025年5月至2025年7月</t>
  </si>
  <si>
    <t>喀尔赛镇阔什铁热克村、夏勒迪让村、塔格墩村、永安村</t>
  </si>
  <si>
    <t>本项目渠道防渗改建长度为5.711km，控制灌溉面积共1.75万亩，渠道设计流量为0.2～1立方米/秒，项目区渠道沿线计划修建渠系建筑物207座，其中水闸116座、桥91座。</t>
  </si>
  <si>
    <t>墨玉县喀尔赛镇人民政府</t>
  </si>
  <si>
    <t>卡衣木江·瓦衣提</t>
  </si>
  <si>
    <t>本项目预计可带动当地农村劳动力100人，发放劳务报酬不低于100万。预计发放劳务报酬103万元，人均增收1.03万元。</t>
  </si>
  <si>
    <t>墨玉县阔依其乡兵地融合零工驿站建设项目</t>
  </si>
  <si>
    <t>阔依其乡羌古村</t>
  </si>
  <si>
    <t>项目规划用地面积6658.00㎡(9.99亩)，新建兵地融合零工驿站1栋，总建筑面积为1550.63㎡，基底面积732.16㎡，地上2层:配套室外硬化化粪池、消防水池、采暖电锅炉、室外给水管线、排水管线、电气管线附属配套工程。</t>
  </si>
  <si>
    <t>阔依其乡羌古村村委会</t>
  </si>
  <si>
    <t>玛伊努尔·艾合麦提尼亚孜</t>
  </si>
  <si>
    <t>项目建成后，为阔依其乡和二连及其周边村镇劳动者提供良好的就业、创业场所和环境，可解决每年约10万人次的零工就业问题，增收约900万元；零工驿站主楼带动的经济效益20万元/年。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</si>
</sst>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0"/>
      <name val="方正公文楷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b/>
      <sz val="11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9"/>
  <sheetViews>
    <sheetView tabSelected="1" view="pageBreakPreview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5"/>
  <cols>
    <col min="1" max="1" width="4.81666666666667" style="8" customWidth="1"/>
    <col min="2" max="2" width="17.1583333333333" style="8" customWidth="1"/>
    <col min="3" max="3" width="5.175" style="8" customWidth="1"/>
    <col min="4" max="4" width="4.56666666666667" style="8" customWidth="1"/>
    <col min="5" max="5" width="12.5" style="8" customWidth="1"/>
    <col min="6" max="6" width="13.6333333333333" style="8" customWidth="1"/>
    <col min="7" max="7" width="75.4666666666667" style="9" customWidth="1"/>
    <col min="8" max="8" width="5.63333333333333" style="8" customWidth="1"/>
    <col min="9" max="9" width="9.125" style="8" customWidth="1"/>
    <col min="10" max="10" width="8.03333333333333" style="8" customWidth="1"/>
    <col min="11" max="11" width="6.41666666666667" style="8" customWidth="1"/>
    <col min="12" max="12" width="6.39166666666667" style="8" customWidth="1"/>
    <col min="13" max="13" width="5.88333333333333" style="8" customWidth="1"/>
    <col min="14" max="14" width="9.86666666666667" style="10" customWidth="1"/>
    <col min="15" max="15" width="7.5" style="11" customWidth="1"/>
    <col min="16" max="16" width="12.8583333333333" style="10" customWidth="1"/>
    <col min="17" max="19" width="7.5" style="10" customWidth="1"/>
    <col min="20" max="20" width="9.28333333333333" style="10" customWidth="1"/>
    <col min="21" max="21" width="32.85" style="8" customWidth="1"/>
    <col min="22" max="22" width="8.33333333333333" style="12" customWidth="1"/>
    <col min="23" max="23" width="6.375" style="13" customWidth="1"/>
    <col min="24" max="16384" width="9" style="13"/>
  </cols>
  <sheetData>
    <row r="1" s="1" customFormat="1" ht="40" customHeight="1" spans="1:2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Z1" s="4" t="s">
        <v>1</v>
      </c>
    </row>
    <row r="2" s="2" customFormat="1" ht="25" customHeight="1" spans="1:2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N2" s="21"/>
      <c r="O2" s="21"/>
      <c r="P2" s="21"/>
      <c r="Q2" s="21"/>
      <c r="R2" s="21"/>
      <c r="S2" s="21"/>
      <c r="T2" s="25"/>
      <c r="U2" s="26"/>
      <c r="Z2" s="4"/>
    </row>
    <row r="3" s="3" customFormat="1" ht="19" customHeight="1" spans="1:2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/>
      <c r="Q3" s="22"/>
      <c r="R3" s="22"/>
      <c r="S3" s="22"/>
      <c r="T3" s="22"/>
      <c r="U3" s="16" t="s">
        <v>17</v>
      </c>
      <c r="V3" s="16" t="s">
        <v>18</v>
      </c>
      <c r="Z3" s="4"/>
    </row>
    <row r="4" s="3" customFormat="1" ht="34" customHeight="1" spans="1:26">
      <c r="A4" s="16"/>
      <c r="B4" s="16"/>
      <c r="C4" s="16"/>
      <c r="D4" s="16"/>
      <c r="E4" s="16"/>
      <c r="F4" s="16"/>
      <c r="G4" s="16"/>
      <c r="H4" s="16"/>
      <c r="I4" s="16"/>
      <c r="J4" s="16"/>
      <c r="K4" s="22"/>
      <c r="L4" s="22"/>
      <c r="M4" s="22"/>
      <c r="N4" s="22"/>
      <c r="O4" s="22" t="s">
        <v>19</v>
      </c>
      <c r="P4" s="22"/>
      <c r="Q4" s="22"/>
      <c r="R4" s="22"/>
      <c r="S4" s="22"/>
      <c r="T4" s="22" t="s">
        <v>20</v>
      </c>
      <c r="U4" s="16"/>
      <c r="V4" s="16"/>
      <c r="Z4" s="4"/>
    </row>
    <row r="5" s="3" customFormat="1" ht="72" customHeight="1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22"/>
      <c r="L5" s="22"/>
      <c r="M5" s="22"/>
      <c r="N5" s="22"/>
      <c r="O5" s="23" t="s">
        <v>21</v>
      </c>
      <c r="P5" s="23" t="s">
        <v>22</v>
      </c>
      <c r="Q5" s="23" t="s">
        <v>23</v>
      </c>
      <c r="R5" s="23" t="s">
        <v>24</v>
      </c>
      <c r="S5" s="23" t="s">
        <v>25</v>
      </c>
      <c r="T5" s="22"/>
      <c r="U5" s="16"/>
      <c r="V5" s="16"/>
      <c r="Z5" s="4"/>
    </row>
    <row r="6" s="4" customFormat="1" ht="41" customHeight="1" spans="1:22">
      <c r="A6" s="17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4">
        <f t="shared" ref="N6:T6" si="0">SUBTOTAL(9,N7:N29)</f>
        <v>168475.13</v>
      </c>
      <c r="O6" s="24">
        <f t="shared" si="0"/>
        <v>159413.13</v>
      </c>
      <c r="P6" s="24">
        <f t="shared" si="0"/>
        <v>85745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73668.13</v>
      </c>
      <c r="U6" s="24"/>
      <c r="V6" s="27"/>
    </row>
    <row r="7" s="5" customFormat="1" ht="65" customHeight="1" spans="1:26">
      <c r="A7" s="18">
        <v>1</v>
      </c>
      <c r="B7" s="18" t="s">
        <v>27</v>
      </c>
      <c r="C7" s="18" t="s">
        <v>28</v>
      </c>
      <c r="D7" s="18" t="s">
        <v>29</v>
      </c>
      <c r="E7" s="18" t="s">
        <v>30</v>
      </c>
      <c r="F7" s="18" t="s">
        <v>31</v>
      </c>
      <c r="G7" s="18" t="s">
        <v>32</v>
      </c>
      <c r="H7" s="18" t="s">
        <v>33</v>
      </c>
      <c r="I7" s="18" t="s">
        <v>34</v>
      </c>
      <c r="J7" s="18" t="s">
        <v>35</v>
      </c>
      <c r="K7" s="18" t="s">
        <v>36</v>
      </c>
      <c r="L7" s="18" t="s">
        <v>37</v>
      </c>
      <c r="M7" s="18" t="s">
        <v>38</v>
      </c>
      <c r="N7" s="18">
        <v>20000</v>
      </c>
      <c r="O7" s="18">
        <f t="shared" ref="O7:O29" si="1">SUM(P7:T7)</f>
        <v>16800</v>
      </c>
      <c r="P7" s="18">
        <v>16800</v>
      </c>
      <c r="Q7" s="18"/>
      <c r="R7" s="18"/>
      <c r="S7" s="18"/>
      <c r="T7" s="18"/>
      <c r="U7" s="18" t="s">
        <v>39</v>
      </c>
      <c r="V7" s="18"/>
      <c r="W7" s="28"/>
      <c r="X7" s="28"/>
      <c r="Y7" s="28"/>
      <c r="Z7" s="13"/>
    </row>
    <row r="8" s="6" customFormat="1" ht="120" customHeight="1" spans="1:26">
      <c r="A8" s="18">
        <v>2</v>
      </c>
      <c r="B8" s="18" t="s">
        <v>40</v>
      </c>
      <c r="C8" s="18" t="s">
        <v>28</v>
      </c>
      <c r="D8" s="18" t="s">
        <v>29</v>
      </c>
      <c r="E8" s="18" t="s">
        <v>30</v>
      </c>
      <c r="F8" s="18" t="s">
        <v>31</v>
      </c>
      <c r="G8" s="18" t="s">
        <v>41</v>
      </c>
      <c r="H8" s="18" t="s">
        <v>33</v>
      </c>
      <c r="I8" s="18" t="s">
        <v>42</v>
      </c>
      <c r="J8" s="18" t="s">
        <v>35</v>
      </c>
      <c r="K8" s="18" t="s">
        <v>36</v>
      </c>
      <c r="L8" s="18" t="s">
        <v>37</v>
      </c>
      <c r="M8" s="18" t="s">
        <v>38</v>
      </c>
      <c r="N8" s="18">
        <v>10000</v>
      </c>
      <c r="O8" s="18">
        <f t="shared" si="1"/>
        <v>10000</v>
      </c>
      <c r="P8" s="18">
        <v>10000</v>
      </c>
      <c r="Q8" s="18"/>
      <c r="R8" s="18"/>
      <c r="S8" s="18"/>
      <c r="T8" s="18"/>
      <c r="U8" s="18" t="s">
        <v>39</v>
      </c>
      <c r="V8" s="29"/>
      <c r="W8" s="30"/>
      <c r="X8" s="28"/>
      <c r="Y8" s="30"/>
      <c r="Z8" s="13"/>
    </row>
    <row r="9" s="6" customFormat="1" ht="73" customHeight="1" spans="1:24">
      <c r="A9" s="18">
        <v>3</v>
      </c>
      <c r="B9" s="18" t="s">
        <v>43</v>
      </c>
      <c r="C9" s="18" t="s">
        <v>28</v>
      </c>
      <c r="D9" s="18" t="s">
        <v>29</v>
      </c>
      <c r="E9" s="18" t="s">
        <v>30</v>
      </c>
      <c r="F9" s="18" t="s">
        <v>31</v>
      </c>
      <c r="G9" s="18" t="s">
        <v>44</v>
      </c>
      <c r="H9" s="18" t="s">
        <v>33</v>
      </c>
      <c r="I9" s="18" t="s">
        <v>45</v>
      </c>
      <c r="J9" s="18" t="s">
        <v>46</v>
      </c>
      <c r="K9" s="18" t="s">
        <v>47</v>
      </c>
      <c r="L9" s="18" t="s">
        <v>48</v>
      </c>
      <c r="M9" s="18" t="s">
        <v>38</v>
      </c>
      <c r="N9" s="18">
        <v>5000</v>
      </c>
      <c r="O9" s="18">
        <f t="shared" si="1"/>
        <v>3500</v>
      </c>
      <c r="P9" s="18">
        <v>3500</v>
      </c>
      <c r="Q9" s="18"/>
      <c r="R9" s="18"/>
      <c r="S9" s="18"/>
      <c r="T9" s="18"/>
      <c r="U9" s="18" t="s">
        <v>39</v>
      </c>
      <c r="V9" s="18"/>
      <c r="X9" s="5"/>
    </row>
    <row r="10" s="6" customFormat="1" ht="73" customHeight="1" spans="1:26">
      <c r="A10" s="18">
        <v>4</v>
      </c>
      <c r="B10" s="18" t="s">
        <v>49</v>
      </c>
      <c r="C10" s="18" t="s">
        <v>28</v>
      </c>
      <c r="D10" s="18" t="s">
        <v>29</v>
      </c>
      <c r="E10" s="18" t="s">
        <v>30</v>
      </c>
      <c r="F10" s="18" t="s">
        <v>31</v>
      </c>
      <c r="G10" s="18" t="s">
        <v>50</v>
      </c>
      <c r="H10" s="18" t="s">
        <v>33</v>
      </c>
      <c r="I10" s="18" t="s">
        <v>51</v>
      </c>
      <c r="J10" s="18" t="s">
        <v>35</v>
      </c>
      <c r="K10" s="18" t="s">
        <v>36</v>
      </c>
      <c r="L10" s="18" t="s">
        <v>37</v>
      </c>
      <c r="M10" s="18" t="s">
        <v>38</v>
      </c>
      <c r="N10" s="18">
        <v>1700</v>
      </c>
      <c r="O10" s="18">
        <f t="shared" si="1"/>
        <v>1672.25</v>
      </c>
      <c r="P10" s="18">
        <v>1672.25</v>
      </c>
      <c r="Q10" s="18"/>
      <c r="R10" s="18"/>
      <c r="S10" s="18"/>
      <c r="T10" s="18"/>
      <c r="U10" s="18" t="s">
        <v>39</v>
      </c>
      <c r="V10" s="18"/>
      <c r="W10" s="30"/>
      <c r="X10" s="28"/>
      <c r="Y10" s="30"/>
      <c r="Z10" s="13"/>
    </row>
    <row r="11" s="6" customFormat="1" ht="81" spans="1:25">
      <c r="A11" s="18">
        <v>5</v>
      </c>
      <c r="B11" s="18" t="s">
        <v>52</v>
      </c>
      <c r="C11" s="18" t="s">
        <v>53</v>
      </c>
      <c r="D11" s="18" t="s">
        <v>29</v>
      </c>
      <c r="E11" s="18" t="s">
        <v>30</v>
      </c>
      <c r="F11" s="18" t="s">
        <v>31</v>
      </c>
      <c r="G11" s="18" t="s">
        <v>54</v>
      </c>
      <c r="H11" s="18" t="s">
        <v>55</v>
      </c>
      <c r="I11" s="18">
        <v>2975</v>
      </c>
      <c r="J11" s="18" t="s">
        <v>56</v>
      </c>
      <c r="K11" s="18" t="s">
        <v>57</v>
      </c>
      <c r="L11" s="18" t="s">
        <v>58</v>
      </c>
      <c r="M11" s="18" t="s">
        <v>38</v>
      </c>
      <c r="N11" s="18">
        <v>5937</v>
      </c>
      <c r="O11" s="18">
        <f t="shared" si="1"/>
        <v>5937</v>
      </c>
      <c r="P11" s="18">
        <v>5937</v>
      </c>
      <c r="Q11" s="18"/>
      <c r="R11" s="18"/>
      <c r="S11" s="18"/>
      <c r="T11" s="18"/>
      <c r="U11" s="18" t="s">
        <v>59</v>
      </c>
      <c r="V11" s="18"/>
      <c r="W11" s="28"/>
      <c r="X11" s="28"/>
      <c r="Y11" s="30"/>
    </row>
    <row r="12" s="6" customFormat="1" ht="81" spans="1:26">
      <c r="A12" s="18">
        <v>6</v>
      </c>
      <c r="B12" s="18" t="s">
        <v>60</v>
      </c>
      <c r="C12" s="18" t="s">
        <v>53</v>
      </c>
      <c r="D12" s="18" t="s">
        <v>29</v>
      </c>
      <c r="E12" s="18" t="s">
        <v>30</v>
      </c>
      <c r="F12" s="18" t="s">
        <v>31</v>
      </c>
      <c r="G12" s="19" t="s">
        <v>61</v>
      </c>
      <c r="H12" s="18" t="s">
        <v>55</v>
      </c>
      <c r="I12" s="18">
        <v>20000</v>
      </c>
      <c r="J12" s="18" t="s">
        <v>56</v>
      </c>
      <c r="K12" s="18" t="s">
        <v>57</v>
      </c>
      <c r="L12" s="18" t="s">
        <v>58</v>
      </c>
      <c r="M12" s="18" t="s">
        <v>38</v>
      </c>
      <c r="N12" s="18">
        <v>2500</v>
      </c>
      <c r="O12" s="18">
        <f t="shared" si="1"/>
        <v>1800</v>
      </c>
      <c r="P12" s="18">
        <v>1800</v>
      </c>
      <c r="Q12" s="18"/>
      <c r="R12" s="18"/>
      <c r="S12" s="18"/>
      <c r="T12" s="18"/>
      <c r="U12" s="18" t="s">
        <v>62</v>
      </c>
      <c r="V12" s="18"/>
      <c r="W12" s="28"/>
      <c r="X12" s="28"/>
      <c r="Y12" s="28"/>
      <c r="Z12" s="5"/>
    </row>
    <row r="13" s="6" customFormat="1" ht="81" spans="1:25">
      <c r="A13" s="18">
        <v>7</v>
      </c>
      <c r="B13" s="18" t="s">
        <v>63</v>
      </c>
      <c r="C13" s="18" t="s">
        <v>28</v>
      </c>
      <c r="D13" s="18" t="s">
        <v>29</v>
      </c>
      <c r="E13" s="18" t="s">
        <v>30</v>
      </c>
      <c r="F13" s="18" t="s">
        <v>31</v>
      </c>
      <c r="G13" s="18" t="s">
        <v>64</v>
      </c>
      <c r="H13" s="18" t="s">
        <v>33</v>
      </c>
      <c r="I13" s="18">
        <v>61745</v>
      </c>
      <c r="J13" s="18" t="s">
        <v>35</v>
      </c>
      <c r="K13" s="18" t="s">
        <v>36</v>
      </c>
      <c r="L13" s="18" t="s">
        <v>37</v>
      </c>
      <c r="M13" s="18" t="s">
        <v>38</v>
      </c>
      <c r="N13" s="18">
        <v>4500</v>
      </c>
      <c r="O13" s="18">
        <f t="shared" si="1"/>
        <v>3567</v>
      </c>
      <c r="P13" s="18">
        <v>3567</v>
      </c>
      <c r="Q13" s="18"/>
      <c r="R13" s="18"/>
      <c r="S13" s="18"/>
      <c r="T13" s="18"/>
      <c r="U13" s="18" t="s">
        <v>65</v>
      </c>
      <c r="V13" s="18"/>
      <c r="W13" s="31"/>
      <c r="X13" s="28"/>
      <c r="Y13" s="31"/>
    </row>
    <row r="14" ht="108" spans="1:26">
      <c r="A14" s="18">
        <v>8</v>
      </c>
      <c r="B14" s="18" t="s">
        <v>66</v>
      </c>
      <c r="C14" s="18" t="s">
        <v>67</v>
      </c>
      <c r="D14" s="18" t="s">
        <v>29</v>
      </c>
      <c r="E14" s="18" t="s">
        <v>30</v>
      </c>
      <c r="F14" s="18" t="s">
        <v>68</v>
      </c>
      <c r="G14" s="18" t="s">
        <v>69</v>
      </c>
      <c r="H14" s="18" t="s">
        <v>55</v>
      </c>
      <c r="I14" s="18">
        <v>15000</v>
      </c>
      <c r="J14" s="18" t="s">
        <v>70</v>
      </c>
      <c r="K14" s="18" t="s">
        <v>71</v>
      </c>
      <c r="L14" s="18" t="s">
        <v>72</v>
      </c>
      <c r="M14" s="18" t="s">
        <v>38</v>
      </c>
      <c r="N14" s="18">
        <v>4500</v>
      </c>
      <c r="O14" s="18">
        <f t="shared" si="1"/>
        <v>4200</v>
      </c>
      <c r="P14" s="18">
        <v>4200</v>
      </c>
      <c r="Q14" s="18"/>
      <c r="R14" s="18"/>
      <c r="S14" s="18"/>
      <c r="T14" s="18"/>
      <c r="U14" s="18" t="s">
        <v>73</v>
      </c>
      <c r="V14" s="18"/>
      <c r="W14" s="6"/>
      <c r="X14" s="5"/>
      <c r="Y14" s="6"/>
      <c r="Z14" s="6"/>
    </row>
    <row r="15" ht="94.5" spans="1:26">
      <c r="A15" s="18">
        <v>9</v>
      </c>
      <c r="B15" s="18" t="s">
        <v>74</v>
      </c>
      <c r="C15" s="18" t="s">
        <v>75</v>
      </c>
      <c r="D15" s="18" t="s">
        <v>76</v>
      </c>
      <c r="E15" s="18" t="s">
        <v>77</v>
      </c>
      <c r="F15" s="18" t="s">
        <v>78</v>
      </c>
      <c r="G15" s="18" t="s">
        <v>79</v>
      </c>
      <c r="H15" s="18" t="s">
        <v>80</v>
      </c>
      <c r="I15" s="18">
        <v>8</v>
      </c>
      <c r="J15" s="18" t="s">
        <v>81</v>
      </c>
      <c r="K15" s="18" t="s">
        <v>82</v>
      </c>
      <c r="L15" s="18" t="s">
        <v>83</v>
      </c>
      <c r="M15" s="18" t="s">
        <v>38</v>
      </c>
      <c r="N15" s="18">
        <v>1100</v>
      </c>
      <c r="O15" s="18">
        <f t="shared" si="1"/>
        <v>950</v>
      </c>
      <c r="P15" s="18">
        <v>950</v>
      </c>
      <c r="Q15" s="18"/>
      <c r="R15" s="18"/>
      <c r="S15" s="18"/>
      <c r="T15" s="18"/>
      <c r="U15" s="18" t="s">
        <v>84</v>
      </c>
      <c r="V15" s="18"/>
      <c r="W15" s="5"/>
      <c r="X15" s="5"/>
      <c r="Y15" s="5"/>
      <c r="Z15" s="5"/>
    </row>
    <row r="16" ht="297" spans="1:26">
      <c r="A16" s="18">
        <v>10</v>
      </c>
      <c r="B16" s="18" t="s">
        <v>85</v>
      </c>
      <c r="C16" s="18" t="s">
        <v>75</v>
      </c>
      <c r="D16" s="18" t="s">
        <v>29</v>
      </c>
      <c r="E16" s="18" t="s">
        <v>86</v>
      </c>
      <c r="F16" s="18" t="s">
        <v>87</v>
      </c>
      <c r="G16" s="18" t="s">
        <v>88</v>
      </c>
      <c r="H16" s="18" t="s">
        <v>89</v>
      </c>
      <c r="I16" s="18">
        <v>17</v>
      </c>
      <c r="J16" s="18" t="s">
        <v>81</v>
      </c>
      <c r="K16" s="18" t="s">
        <v>82</v>
      </c>
      <c r="L16" s="18" t="s">
        <v>83</v>
      </c>
      <c r="M16" s="18" t="s">
        <v>38</v>
      </c>
      <c r="N16" s="18">
        <v>1500</v>
      </c>
      <c r="O16" s="18">
        <f t="shared" si="1"/>
        <v>1350</v>
      </c>
      <c r="P16" s="18">
        <v>1350</v>
      </c>
      <c r="Q16" s="18"/>
      <c r="R16" s="18"/>
      <c r="S16" s="18"/>
      <c r="T16" s="18"/>
      <c r="U16" s="18" t="s">
        <v>90</v>
      </c>
      <c r="V16" s="18"/>
      <c r="W16" s="6"/>
      <c r="X16" s="5"/>
      <c r="Y16" s="6"/>
      <c r="Z16" s="6"/>
    </row>
    <row r="17" s="6" customFormat="1" ht="67.5" spans="1:26">
      <c r="A17" s="18">
        <v>11</v>
      </c>
      <c r="B17" s="18" t="s">
        <v>91</v>
      </c>
      <c r="C17" s="18" t="s">
        <v>28</v>
      </c>
      <c r="D17" s="18" t="s">
        <v>76</v>
      </c>
      <c r="E17" s="18" t="s">
        <v>92</v>
      </c>
      <c r="F17" s="18" t="s">
        <v>93</v>
      </c>
      <c r="G17" s="18" t="s">
        <v>94</v>
      </c>
      <c r="H17" s="18" t="s">
        <v>95</v>
      </c>
      <c r="I17" s="18">
        <f>2555.5+6308</f>
        <v>8863.5</v>
      </c>
      <c r="J17" s="18" t="s">
        <v>96</v>
      </c>
      <c r="K17" s="18" t="s">
        <v>97</v>
      </c>
      <c r="L17" s="18" t="s">
        <v>98</v>
      </c>
      <c r="M17" s="18" t="s">
        <v>38</v>
      </c>
      <c r="N17" s="18">
        <v>600</v>
      </c>
      <c r="O17" s="18">
        <f t="shared" si="1"/>
        <v>540</v>
      </c>
      <c r="P17" s="18">
        <v>540</v>
      </c>
      <c r="Q17" s="18"/>
      <c r="R17" s="18"/>
      <c r="S17" s="18"/>
      <c r="T17" s="18"/>
      <c r="U17" s="18" t="s">
        <v>99</v>
      </c>
      <c r="V17" s="18"/>
      <c r="W17" s="28"/>
      <c r="X17" s="28"/>
      <c r="Y17" s="28"/>
      <c r="Z17" s="5"/>
    </row>
    <row r="18" s="6" customFormat="1" ht="67.5" spans="1:25">
      <c r="A18" s="18">
        <v>12</v>
      </c>
      <c r="B18" s="18" t="s">
        <v>100</v>
      </c>
      <c r="C18" s="18" t="s">
        <v>28</v>
      </c>
      <c r="D18" s="18" t="s">
        <v>29</v>
      </c>
      <c r="E18" s="18" t="s">
        <v>101</v>
      </c>
      <c r="F18" s="18" t="s">
        <v>102</v>
      </c>
      <c r="G18" s="18" t="s">
        <v>103</v>
      </c>
      <c r="H18" s="18" t="s">
        <v>80</v>
      </c>
      <c r="I18" s="18">
        <v>4.25</v>
      </c>
      <c r="J18" s="18" t="s">
        <v>104</v>
      </c>
      <c r="K18" s="18" t="s">
        <v>97</v>
      </c>
      <c r="L18" s="18" t="s">
        <v>105</v>
      </c>
      <c r="M18" s="18" t="s">
        <v>38</v>
      </c>
      <c r="N18" s="18">
        <v>400</v>
      </c>
      <c r="O18" s="18">
        <f t="shared" si="1"/>
        <v>360</v>
      </c>
      <c r="P18" s="18">
        <v>360</v>
      </c>
      <c r="Q18" s="18"/>
      <c r="R18" s="18"/>
      <c r="S18" s="18"/>
      <c r="T18" s="18"/>
      <c r="U18" s="18" t="s">
        <v>106</v>
      </c>
      <c r="V18" s="18"/>
      <c r="W18" s="28"/>
      <c r="X18" s="28"/>
      <c r="Y18" s="30"/>
    </row>
    <row r="19" s="5" customFormat="1" ht="94.5" spans="1:26">
      <c r="A19" s="18">
        <v>13</v>
      </c>
      <c r="B19" s="18" t="s">
        <v>107</v>
      </c>
      <c r="C19" s="18" t="s">
        <v>75</v>
      </c>
      <c r="D19" s="18" t="s">
        <v>29</v>
      </c>
      <c r="E19" s="18" t="s">
        <v>101</v>
      </c>
      <c r="F19" s="18" t="s">
        <v>108</v>
      </c>
      <c r="G19" s="18" t="s">
        <v>109</v>
      </c>
      <c r="H19" s="18" t="s">
        <v>80</v>
      </c>
      <c r="I19" s="18">
        <v>149.59</v>
      </c>
      <c r="J19" s="18" t="s">
        <v>46</v>
      </c>
      <c r="K19" s="18" t="s">
        <v>47</v>
      </c>
      <c r="L19" s="18" t="s">
        <v>48</v>
      </c>
      <c r="M19" s="18" t="s">
        <v>38</v>
      </c>
      <c r="N19" s="18">
        <v>3800</v>
      </c>
      <c r="O19" s="18">
        <f t="shared" si="1"/>
        <v>3600</v>
      </c>
      <c r="P19" s="18">
        <v>3600</v>
      </c>
      <c r="Q19" s="18"/>
      <c r="R19" s="18"/>
      <c r="S19" s="18"/>
      <c r="T19" s="18"/>
      <c r="U19" s="18" t="s">
        <v>110</v>
      </c>
      <c r="V19" s="18"/>
      <c r="W19" s="6"/>
      <c r="Y19" s="6"/>
      <c r="Z19" s="6"/>
    </row>
    <row r="20" s="5" customFormat="1" ht="108" spans="1:26">
      <c r="A20" s="18">
        <v>14</v>
      </c>
      <c r="B20" s="18" t="s">
        <v>111</v>
      </c>
      <c r="C20" s="18" t="s">
        <v>75</v>
      </c>
      <c r="D20" s="18" t="s">
        <v>29</v>
      </c>
      <c r="E20" s="18" t="s">
        <v>101</v>
      </c>
      <c r="F20" s="18" t="s">
        <v>78</v>
      </c>
      <c r="G20" s="18" t="s">
        <v>112</v>
      </c>
      <c r="H20" s="18" t="s">
        <v>80</v>
      </c>
      <c r="I20" s="18">
        <v>99.2</v>
      </c>
      <c r="J20" s="18" t="s">
        <v>46</v>
      </c>
      <c r="K20" s="18" t="s">
        <v>47</v>
      </c>
      <c r="L20" s="18" t="s">
        <v>48</v>
      </c>
      <c r="M20" s="18" t="s">
        <v>38</v>
      </c>
      <c r="N20" s="18">
        <v>3600</v>
      </c>
      <c r="O20" s="18">
        <f t="shared" si="1"/>
        <v>3100</v>
      </c>
      <c r="P20" s="18">
        <v>3100</v>
      </c>
      <c r="Q20" s="18"/>
      <c r="R20" s="18"/>
      <c r="S20" s="18"/>
      <c r="T20" s="18"/>
      <c r="U20" s="18" t="s">
        <v>113</v>
      </c>
      <c r="V20" s="18"/>
      <c r="W20" s="6"/>
      <c r="Y20" s="6"/>
      <c r="Z20" s="6"/>
    </row>
    <row r="21" s="5" customFormat="1" ht="243" spans="1:26">
      <c r="A21" s="18">
        <v>15</v>
      </c>
      <c r="B21" s="18" t="s">
        <v>114</v>
      </c>
      <c r="C21" s="18" t="s">
        <v>28</v>
      </c>
      <c r="D21" s="18" t="s">
        <v>29</v>
      </c>
      <c r="E21" s="18" t="s">
        <v>115</v>
      </c>
      <c r="F21" s="18" t="s">
        <v>116</v>
      </c>
      <c r="G21" s="18" t="s">
        <v>117</v>
      </c>
      <c r="H21" s="18" t="s">
        <v>118</v>
      </c>
      <c r="I21" s="18">
        <v>311</v>
      </c>
      <c r="J21" s="18" t="s">
        <v>46</v>
      </c>
      <c r="K21" s="18" t="s">
        <v>47</v>
      </c>
      <c r="L21" s="18" t="s">
        <v>48</v>
      </c>
      <c r="M21" s="18" t="s">
        <v>38</v>
      </c>
      <c r="N21" s="18">
        <v>7300</v>
      </c>
      <c r="O21" s="18">
        <f t="shared" si="1"/>
        <v>6800</v>
      </c>
      <c r="P21" s="18">
        <v>6800</v>
      </c>
      <c r="Q21" s="18"/>
      <c r="R21" s="18"/>
      <c r="S21" s="18"/>
      <c r="T21" s="18"/>
      <c r="U21" s="18" t="s">
        <v>119</v>
      </c>
      <c r="V21" s="18"/>
      <c r="W21" s="6"/>
      <c r="Y21" s="6"/>
      <c r="Z21" s="6"/>
    </row>
    <row r="22" s="5" customFormat="1" ht="108" spans="1:25">
      <c r="A22" s="18">
        <v>16</v>
      </c>
      <c r="B22" s="18" t="s">
        <v>120</v>
      </c>
      <c r="C22" s="18" t="s">
        <v>28</v>
      </c>
      <c r="D22" s="18" t="s">
        <v>29</v>
      </c>
      <c r="E22" s="18" t="s">
        <v>121</v>
      </c>
      <c r="F22" s="18" t="s">
        <v>122</v>
      </c>
      <c r="G22" s="19" t="s">
        <v>123</v>
      </c>
      <c r="H22" s="18" t="s">
        <v>80</v>
      </c>
      <c r="I22" s="18">
        <v>12</v>
      </c>
      <c r="J22" s="18" t="s">
        <v>96</v>
      </c>
      <c r="K22" s="18" t="s">
        <v>97</v>
      </c>
      <c r="L22" s="18" t="s">
        <v>98</v>
      </c>
      <c r="M22" s="18" t="s">
        <v>38</v>
      </c>
      <c r="N22" s="18">
        <v>83668.13</v>
      </c>
      <c r="O22" s="18">
        <f t="shared" si="1"/>
        <v>83668.13</v>
      </c>
      <c r="P22" s="18">
        <v>10000</v>
      </c>
      <c r="Q22" s="18"/>
      <c r="R22" s="18"/>
      <c r="S22" s="18"/>
      <c r="T22" s="18">
        <f>N22-P22</f>
        <v>73668.13</v>
      </c>
      <c r="U22" s="18" t="s">
        <v>119</v>
      </c>
      <c r="V22" s="18"/>
      <c r="W22" s="28"/>
      <c r="X22" s="28"/>
      <c r="Y22" s="28"/>
    </row>
    <row r="23" s="5" customFormat="1" ht="81" spans="1:26">
      <c r="A23" s="18">
        <v>17</v>
      </c>
      <c r="B23" s="18" t="s">
        <v>124</v>
      </c>
      <c r="C23" s="18" t="s">
        <v>28</v>
      </c>
      <c r="D23" s="18" t="s">
        <v>29</v>
      </c>
      <c r="E23" s="18" t="s">
        <v>125</v>
      </c>
      <c r="F23" s="18" t="s">
        <v>126</v>
      </c>
      <c r="G23" s="19" t="s">
        <v>127</v>
      </c>
      <c r="H23" s="18" t="s">
        <v>128</v>
      </c>
      <c r="I23" s="18">
        <v>1265.64</v>
      </c>
      <c r="J23" s="18" t="s">
        <v>129</v>
      </c>
      <c r="K23" s="18" t="s">
        <v>130</v>
      </c>
      <c r="L23" s="18" t="s">
        <v>131</v>
      </c>
      <c r="M23" s="18" t="s">
        <v>38</v>
      </c>
      <c r="N23" s="18">
        <v>400</v>
      </c>
      <c r="O23" s="18">
        <f t="shared" si="1"/>
        <v>360</v>
      </c>
      <c r="P23" s="18">
        <v>360</v>
      </c>
      <c r="Q23" s="18"/>
      <c r="R23" s="18"/>
      <c r="S23" s="18"/>
      <c r="T23" s="18"/>
      <c r="U23" s="18" t="s">
        <v>132</v>
      </c>
      <c r="V23" s="18"/>
      <c r="W23" s="28"/>
      <c r="X23" s="28"/>
      <c r="Y23" s="28"/>
      <c r="Z23" s="7"/>
    </row>
    <row r="24" s="5" customFormat="1" ht="108" spans="1:25">
      <c r="A24" s="18">
        <v>18</v>
      </c>
      <c r="B24" s="18" t="s">
        <v>133</v>
      </c>
      <c r="C24" s="18" t="s">
        <v>28</v>
      </c>
      <c r="D24" s="20" t="s">
        <v>29</v>
      </c>
      <c r="E24" s="18" t="s">
        <v>86</v>
      </c>
      <c r="F24" s="18" t="s">
        <v>134</v>
      </c>
      <c r="G24" s="19" t="s">
        <v>135</v>
      </c>
      <c r="H24" s="18" t="s">
        <v>136</v>
      </c>
      <c r="I24" s="18">
        <v>3</v>
      </c>
      <c r="J24" s="18" t="s">
        <v>137</v>
      </c>
      <c r="K24" s="18" t="s">
        <v>130</v>
      </c>
      <c r="L24" s="18" t="s">
        <v>138</v>
      </c>
      <c r="M24" s="18" t="s">
        <v>38</v>
      </c>
      <c r="N24" s="18">
        <v>2000</v>
      </c>
      <c r="O24" s="18">
        <f t="shared" si="1"/>
        <v>2000</v>
      </c>
      <c r="P24" s="18">
        <v>2000</v>
      </c>
      <c r="Q24" s="18"/>
      <c r="R24" s="18"/>
      <c r="S24" s="18"/>
      <c r="T24" s="18"/>
      <c r="U24" s="18" t="s">
        <v>139</v>
      </c>
      <c r="V24" s="18"/>
      <c r="W24" s="30"/>
      <c r="X24" s="28"/>
      <c r="Y24" s="30"/>
    </row>
    <row r="25" s="5" customFormat="1" ht="67.5" spans="1:25">
      <c r="A25" s="18">
        <v>19</v>
      </c>
      <c r="B25" s="18" t="s">
        <v>140</v>
      </c>
      <c r="C25" s="18" t="s">
        <v>28</v>
      </c>
      <c r="D25" s="20" t="s">
        <v>29</v>
      </c>
      <c r="E25" s="18" t="s">
        <v>141</v>
      </c>
      <c r="F25" s="18" t="s">
        <v>142</v>
      </c>
      <c r="G25" s="19" t="s">
        <v>143</v>
      </c>
      <c r="H25" s="18" t="s">
        <v>89</v>
      </c>
      <c r="I25" s="18">
        <v>60</v>
      </c>
      <c r="J25" s="18" t="s">
        <v>137</v>
      </c>
      <c r="K25" s="18" t="s">
        <v>36</v>
      </c>
      <c r="L25" s="18" t="s">
        <v>138</v>
      </c>
      <c r="M25" s="18" t="s">
        <v>38</v>
      </c>
      <c r="N25" s="18">
        <v>5300</v>
      </c>
      <c r="O25" s="18">
        <f t="shared" si="1"/>
        <v>5100</v>
      </c>
      <c r="P25" s="18">
        <v>5100</v>
      </c>
      <c r="Q25" s="18"/>
      <c r="R25" s="18"/>
      <c r="S25" s="18"/>
      <c r="T25" s="18"/>
      <c r="U25" s="18" t="s">
        <v>144</v>
      </c>
      <c r="V25" s="18"/>
      <c r="W25" s="30"/>
      <c r="X25" s="28"/>
      <c r="Y25" s="30"/>
    </row>
    <row r="26" s="5" customFormat="1" ht="67.5" spans="1:25">
      <c r="A26" s="18">
        <v>20</v>
      </c>
      <c r="B26" s="18" t="s">
        <v>145</v>
      </c>
      <c r="C26" s="18" t="s">
        <v>28</v>
      </c>
      <c r="D26" s="20" t="s">
        <v>29</v>
      </c>
      <c r="E26" s="18" t="s">
        <v>146</v>
      </c>
      <c r="F26" s="18" t="s">
        <v>134</v>
      </c>
      <c r="G26" s="19" t="s">
        <v>147</v>
      </c>
      <c r="H26" s="18" t="s">
        <v>148</v>
      </c>
      <c r="I26" s="18">
        <v>1500</v>
      </c>
      <c r="J26" s="18" t="s">
        <v>137</v>
      </c>
      <c r="K26" s="18" t="s">
        <v>36</v>
      </c>
      <c r="L26" s="18" t="s">
        <v>138</v>
      </c>
      <c r="M26" s="18" t="s">
        <v>38</v>
      </c>
      <c r="N26" s="18">
        <v>670</v>
      </c>
      <c r="O26" s="18">
        <f t="shared" si="1"/>
        <v>460</v>
      </c>
      <c r="P26" s="18">
        <v>460</v>
      </c>
      <c r="Q26" s="18"/>
      <c r="R26" s="18"/>
      <c r="S26" s="18"/>
      <c r="T26" s="18"/>
      <c r="U26" s="18" t="s">
        <v>149</v>
      </c>
      <c r="V26" s="18"/>
      <c r="W26" s="30"/>
      <c r="X26" s="28"/>
      <c r="Y26" s="28"/>
    </row>
    <row r="27" s="6" customFormat="1" ht="243" spans="1:26">
      <c r="A27" s="18">
        <v>21</v>
      </c>
      <c r="B27" s="18" t="s">
        <v>150</v>
      </c>
      <c r="C27" s="18" t="s">
        <v>28</v>
      </c>
      <c r="D27" s="18" t="s">
        <v>29</v>
      </c>
      <c r="E27" s="18" t="s">
        <v>151</v>
      </c>
      <c r="F27" s="18" t="s">
        <v>152</v>
      </c>
      <c r="G27" s="19" t="s">
        <v>153</v>
      </c>
      <c r="H27" s="18" t="s">
        <v>128</v>
      </c>
      <c r="I27" s="18">
        <v>9730.14</v>
      </c>
      <c r="J27" s="18" t="s">
        <v>154</v>
      </c>
      <c r="K27" s="18" t="s">
        <v>155</v>
      </c>
      <c r="L27" s="18" t="s">
        <v>156</v>
      </c>
      <c r="M27" s="18" t="s">
        <v>38</v>
      </c>
      <c r="N27" s="18">
        <v>3000</v>
      </c>
      <c r="O27" s="18">
        <f t="shared" si="1"/>
        <v>2700</v>
      </c>
      <c r="P27" s="18">
        <v>2700</v>
      </c>
      <c r="Q27" s="18"/>
      <c r="R27" s="18"/>
      <c r="S27" s="18"/>
      <c r="T27" s="18"/>
      <c r="U27" s="18" t="s">
        <v>157</v>
      </c>
      <c r="V27" s="18"/>
      <c r="W27" s="28"/>
      <c r="X27" s="28"/>
      <c r="Y27" s="28"/>
      <c r="Z27" s="5"/>
    </row>
    <row r="28" s="6" customFormat="1" ht="67.5" spans="1:26">
      <c r="A28" s="18">
        <v>22</v>
      </c>
      <c r="B28" s="18" t="s">
        <v>158</v>
      </c>
      <c r="C28" s="18" t="s">
        <v>28</v>
      </c>
      <c r="D28" s="20" t="s">
        <v>29</v>
      </c>
      <c r="E28" s="18" t="s">
        <v>159</v>
      </c>
      <c r="F28" s="18" t="s">
        <v>160</v>
      </c>
      <c r="G28" s="18" t="s">
        <v>161</v>
      </c>
      <c r="H28" s="18" t="s">
        <v>80</v>
      </c>
      <c r="I28" s="18">
        <v>5.711</v>
      </c>
      <c r="J28" s="18" t="s">
        <v>162</v>
      </c>
      <c r="K28" s="18" t="s">
        <v>97</v>
      </c>
      <c r="L28" s="18" t="s">
        <v>163</v>
      </c>
      <c r="M28" s="18" t="s">
        <v>38</v>
      </c>
      <c r="N28" s="18">
        <v>400</v>
      </c>
      <c r="O28" s="18">
        <f t="shared" si="1"/>
        <v>398.75</v>
      </c>
      <c r="P28" s="18">
        <v>398.75</v>
      </c>
      <c r="Q28" s="18"/>
      <c r="R28" s="18"/>
      <c r="S28" s="18"/>
      <c r="T28" s="18"/>
      <c r="U28" s="18" t="s">
        <v>164</v>
      </c>
      <c r="V28" s="18"/>
      <c r="W28" s="30"/>
      <c r="X28" s="28"/>
      <c r="Y28" s="30"/>
      <c r="Z28" s="5"/>
    </row>
    <row r="29" s="7" customFormat="1" ht="81" spans="1:26">
      <c r="A29" s="18">
        <v>23</v>
      </c>
      <c r="B29" s="18" t="s">
        <v>165</v>
      </c>
      <c r="C29" s="18" t="s">
        <v>53</v>
      </c>
      <c r="D29" s="20" t="s">
        <v>29</v>
      </c>
      <c r="E29" s="18" t="s">
        <v>77</v>
      </c>
      <c r="F29" s="18" t="s">
        <v>166</v>
      </c>
      <c r="G29" s="18" t="s">
        <v>167</v>
      </c>
      <c r="H29" s="18" t="s">
        <v>128</v>
      </c>
      <c r="I29" s="18">
        <v>1550.63</v>
      </c>
      <c r="J29" s="18" t="s">
        <v>168</v>
      </c>
      <c r="K29" s="18" t="s">
        <v>57</v>
      </c>
      <c r="L29" s="18" t="s">
        <v>169</v>
      </c>
      <c r="M29" s="18" t="s">
        <v>38</v>
      </c>
      <c r="N29" s="18">
        <v>600</v>
      </c>
      <c r="O29" s="18">
        <f t="shared" si="1"/>
        <v>550</v>
      </c>
      <c r="P29" s="18">
        <v>550</v>
      </c>
      <c r="Q29" s="18"/>
      <c r="R29" s="18"/>
      <c r="S29" s="18"/>
      <c r="T29" s="18"/>
      <c r="U29" s="18" t="s">
        <v>170</v>
      </c>
      <c r="V29" s="18"/>
      <c r="W29" s="28"/>
      <c r="X29" s="28"/>
      <c r="Y29" s="28"/>
      <c r="Z29" s="6"/>
    </row>
  </sheetData>
  <autoFilter xmlns:etc="http://www.wps.cn/officeDocument/2017/etCustomData" ref="A6:Z29" etc:filterBottomFollowUsedRange="0">
    <extLst/>
  </autoFilter>
  <mergeCells count="24">
    <mergeCell ref="A1:V1"/>
    <mergeCell ref="A2:B2"/>
    <mergeCell ref="G2:L2"/>
    <mergeCell ref="O3:T3"/>
    <mergeCell ref="O4:S4"/>
    <mergeCell ref="A6:M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T4:T5"/>
    <mergeCell ref="U3:U5"/>
    <mergeCell ref="V3:V5"/>
    <mergeCell ref="Z1:Z6"/>
  </mergeCells>
  <dataValidations count="3">
    <dataValidation type="list" allowBlank="1" showInputMessage="1" showErrorMessage="1" sqref="C7:C29">
      <formula1>"产业发展类,就业类,乡村建设类,易地搬迁后扶类,巩固拓展脱贫攻坚成果类,其他类"</formula1>
    </dataValidation>
    <dataValidation type="list" allowBlank="1" showInputMessage="1" showErrorMessage="1" sqref="D7:D28 E14:E16">
      <formula1>"新建,续建,改扩建"</formula1>
    </dataValidation>
    <dataValidation type="list" allowBlank="1" showInputMessage="1" showErrorMessage="1" sqref="M7:M29">
      <formula1>"巩固任务资金,以工代赈任务资金,少数民族发展任务资金,国有林场资金,国有农场资金,国有牧场资金,债券资金"</formula1>
    </dataValidation>
  </dataValidations>
  <printOptions horizontalCentered="1"/>
  <pageMargins left="0.393055555555556" right="0.393055555555556" top="0.590277777777778" bottom="0.393055555555556" header="0.298611111111111" footer="0.196527777777778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墨玉县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2025-01-31T04:14:00Z</dcterms:created>
  <dcterms:modified xsi:type="dcterms:W3CDTF">2025-06-23T03:45:05Z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79E1F226C27D4ACFA73D6E62D2AA29C9_11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