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任务计划表" sheetId="3" r:id="rId1"/>
  </sheets>
  <definedNames>
    <definedName name="_xlnm.Print_Titles" localSheetId="0">任务计划表!$3:$5</definedName>
    <definedName name="_xlnm._FilterDatabase" localSheetId="0" hidden="1">任务计划表!$A$5:$AL$23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<sst xmlns="http://schemas.openxmlformats.org/spreadsheetml/2006/main" count="149" uniqueCount="71">
  <si>
    <t>附件</t>
  </si>
  <si>
    <r>
      <t>和田地区墨玉县</t>
    </r>
    <r>
      <rPr>
        <b/>
        <sz val="72"/>
        <rFont val="Times New Roman"/>
        <family val="1"/>
        <charset val="0"/>
      </rPr>
      <t>2026</t>
    </r>
    <r>
      <rPr>
        <b/>
        <sz val="72"/>
        <rFont val="方正小标宋简体"/>
        <charset val="134"/>
      </rPr>
      <t>年中央财政衔接资金以工代赈任务计划表</t>
    </r>
  </si>
  <si>
    <t>序号</t>
  </si>
  <si>
    <r>
      <t>省</t>
    </r>
    <r>
      <rPr>
        <b/>
        <sz val="18"/>
        <rFont val="Times New Roman"/>
        <family val="1"/>
        <charset val="0"/>
      </rPr>
      <t xml:space="preserve">
</t>
    </r>
    <r>
      <rPr>
        <b/>
        <sz val="18"/>
        <rFont val="方正楷体_GBK"/>
        <charset val="134"/>
      </rPr>
      <t>（区、市）</t>
    </r>
  </si>
  <si>
    <r>
      <t>地</t>
    </r>
    <r>
      <rPr>
        <b/>
        <sz val="18"/>
        <rFont val="Times New Roman"/>
        <family val="1"/>
        <charset val="0"/>
      </rPr>
      <t xml:space="preserve">
</t>
    </r>
    <r>
      <rPr>
        <b/>
        <sz val="18"/>
        <rFont val="方正楷体_GBK"/>
        <charset val="134"/>
      </rPr>
      <t>（市、州）</t>
    </r>
  </si>
  <si>
    <t>县（市、区）</t>
  </si>
  <si>
    <t>项目名称</t>
  </si>
  <si>
    <t>主要建设内容</t>
  </si>
  <si>
    <r>
      <t>拟开工日期（年</t>
    </r>
    <r>
      <rPr>
        <b/>
        <sz val="18"/>
        <rFont val="Times New Roman"/>
        <family val="1"/>
        <charset val="0"/>
      </rPr>
      <t>/</t>
    </r>
    <r>
      <rPr>
        <b/>
        <sz val="18"/>
        <rFont val="方正楷体_GBK"/>
        <charset val="134"/>
      </rPr>
      <t>月）</t>
    </r>
  </si>
  <si>
    <r>
      <t>拟完工日期（年</t>
    </r>
    <r>
      <rPr>
        <b/>
        <sz val="18"/>
        <rFont val="Times New Roman"/>
        <family val="1"/>
        <charset val="0"/>
      </rPr>
      <t>/</t>
    </r>
    <r>
      <rPr>
        <b/>
        <sz val="18"/>
        <rFont val="方正楷体_GBK"/>
        <charset val="134"/>
      </rPr>
      <t>月）</t>
    </r>
  </si>
  <si>
    <t>资金类别</t>
  </si>
  <si>
    <t>需求额度</t>
  </si>
  <si>
    <t>项目（法人）单位</t>
  </si>
  <si>
    <t>项目责任人</t>
  </si>
  <si>
    <t>日常监管直接责任单位</t>
  </si>
  <si>
    <t>日常监管直接责任单位监管责任人</t>
  </si>
  <si>
    <t>预计吸纳当地低收入群众务工人数（非人次）</t>
  </si>
  <si>
    <t>计划发放劳务报酬规模</t>
  </si>
  <si>
    <r>
      <t>预计培训务工群众人数</t>
    </r>
    <r>
      <rPr>
        <b/>
        <sz val="18"/>
        <rFont val="Times New Roman"/>
        <family val="1"/>
        <charset val="0"/>
      </rPr>
      <t xml:space="preserve">
</t>
    </r>
    <r>
      <rPr>
        <b/>
        <sz val="18"/>
        <rFont val="方正楷体_GBK"/>
        <charset val="134"/>
      </rPr>
      <t>（非人次）</t>
    </r>
  </si>
  <si>
    <t>预计设置公益性岗位个数</t>
  </si>
  <si>
    <t>预计折股量化分红规模</t>
  </si>
  <si>
    <t>其中，对易地搬迁脱贫群众吸纳带动情况</t>
  </si>
  <si>
    <r>
      <t>所采取的综合赈济模式类型</t>
    </r>
    <r>
      <rPr>
        <b/>
        <sz val="18"/>
        <rFont val="Times New Roman"/>
        <family val="1"/>
        <charset val="0"/>
      </rPr>
      <t xml:space="preserve">
</t>
    </r>
    <r>
      <rPr>
        <b/>
        <sz val="18"/>
        <rFont val="方正楷体_GBK"/>
        <charset val="134"/>
      </rPr>
      <t>（公益类</t>
    </r>
    <r>
      <rPr>
        <b/>
        <sz val="18"/>
        <rFont val="Times New Roman"/>
        <family val="1"/>
        <charset val="0"/>
      </rPr>
      <t xml:space="preserve">
/</t>
    </r>
    <r>
      <rPr>
        <b/>
        <sz val="18"/>
        <rFont val="方正楷体_GBK"/>
        <charset val="134"/>
      </rPr>
      <t>产业类）</t>
    </r>
  </si>
  <si>
    <t>是否支持安置点设施提升完善</t>
  </si>
  <si>
    <r>
      <t>项目是否不招标（招标</t>
    </r>
    <r>
      <rPr>
        <b/>
        <sz val="18"/>
        <rFont val="Times New Roman"/>
        <family val="1"/>
        <charset val="0"/>
      </rPr>
      <t xml:space="preserve">/
</t>
    </r>
    <r>
      <rPr>
        <b/>
        <sz val="18"/>
        <rFont val="方正楷体_GBK"/>
        <charset val="134"/>
      </rPr>
      <t>不招标）</t>
    </r>
  </si>
  <si>
    <t>不招标项目的承接主体（从以下三种类型中选其一）</t>
  </si>
  <si>
    <t>备注</t>
  </si>
  <si>
    <t>劳务报酬发放比例</t>
  </si>
  <si>
    <t>每百万带动人数</t>
  </si>
  <si>
    <t>总人数</t>
  </si>
  <si>
    <t>其中：返乡农民工</t>
  </si>
  <si>
    <t>脱贫人口和防返贫监测对象</t>
  </si>
  <si>
    <t>其他农村低收入人口</t>
  </si>
  <si>
    <t>城镇相关失业人员</t>
  </si>
  <si>
    <t>家庭经济困难高校毕业生</t>
  </si>
  <si>
    <t>退役军人</t>
  </si>
  <si>
    <t>其他低收入人口★</t>
  </si>
  <si>
    <t>总金额</t>
  </si>
  <si>
    <t>预计吸纳易地搬迁群众务工人数</t>
  </si>
  <si>
    <t>预计培训务工群众人数</t>
  </si>
  <si>
    <t>（万元）</t>
  </si>
  <si>
    <t>（人）</t>
  </si>
  <si>
    <r>
      <t>（是</t>
    </r>
    <r>
      <rPr>
        <b/>
        <sz val="18"/>
        <rFont val="Times New Roman"/>
        <family val="1"/>
        <charset val="0"/>
      </rPr>
      <t>/</t>
    </r>
    <r>
      <rPr>
        <b/>
        <sz val="18"/>
        <rFont val="方正楷体_GBK"/>
        <charset val="134"/>
      </rPr>
      <t>否）</t>
    </r>
  </si>
  <si>
    <r>
      <t>（招标</t>
    </r>
    <r>
      <rPr>
        <b/>
        <sz val="18"/>
        <rFont val="Times New Roman"/>
        <family val="1"/>
        <charset val="0"/>
      </rPr>
      <t xml:space="preserve">/
</t>
    </r>
    <r>
      <rPr>
        <b/>
        <sz val="18"/>
        <rFont val="方正楷体_GBK"/>
        <charset val="134"/>
      </rPr>
      <t>不招标）</t>
    </r>
  </si>
  <si>
    <r>
      <t>墨玉县（</t>
    </r>
    <r>
      <rPr>
        <b/>
        <sz val="18"/>
        <rFont val="Times New Roman"/>
        <family val="1"/>
        <charset val="0"/>
      </rPr>
      <t>5</t>
    </r>
    <r>
      <rPr>
        <b/>
        <sz val="18"/>
        <rFont val="宋体"/>
        <charset val="134"/>
      </rPr>
      <t>项）</t>
    </r>
  </si>
  <si>
    <t>总投资</t>
  </si>
  <si>
    <t>中央财政以工代赈资金</t>
  </si>
  <si>
    <t>其他资金</t>
  </si>
  <si>
    <t>新疆维吾尔自治区</t>
  </si>
  <si>
    <t>和田地区</t>
  </si>
  <si>
    <t>墨玉县</t>
  </si>
  <si>
    <r>
      <t>墨玉县雅瓦乡巴格吉格代村等</t>
    </r>
    <r>
      <rPr>
        <sz val="18"/>
        <rFont val="Times New Roman"/>
        <family val="1"/>
        <charset val="0"/>
      </rPr>
      <t>4</t>
    </r>
    <r>
      <rPr>
        <sz val="18"/>
        <rFont val="宋体"/>
        <charset val="134"/>
      </rPr>
      <t>个村</t>
    </r>
    <r>
      <rPr>
        <sz val="18"/>
        <rFont val="Times New Roman"/>
        <family val="1"/>
        <charset val="0"/>
      </rPr>
      <t>2026</t>
    </r>
    <r>
      <rPr>
        <sz val="18"/>
        <rFont val="宋体"/>
        <charset val="134"/>
      </rPr>
      <t>年农村道路中央财政以工代赈项目</t>
    </r>
  </si>
  <si>
    <r>
      <t>新建水泥道路</t>
    </r>
    <r>
      <rPr>
        <sz val="18"/>
        <rFont val="Times New Roman"/>
        <family val="1"/>
        <charset val="0"/>
      </rPr>
      <t>5.4</t>
    </r>
    <r>
      <rPr>
        <sz val="18"/>
        <rFont val="宋体"/>
        <charset val="134"/>
      </rPr>
      <t>公里（路面宽</t>
    </r>
    <r>
      <rPr>
        <sz val="18"/>
        <rFont val="Times New Roman"/>
        <family val="1"/>
        <charset val="0"/>
      </rPr>
      <t>3.5</t>
    </r>
    <r>
      <rPr>
        <sz val="18"/>
        <rFont val="宋体"/>
        <charset val="134"/>
      </rPr>
      <t>米，路基宽</t>
    </r>
    <r>
      <rPr>
        <sz val="18"/>
        <rFont val="Times New Roman"/>
        <family val="1"/>
        <charset val="0"/>
      </rPr>
      <t>4.5</t>
    </r>
    <r>
      <rPr>
        <sz val="18"/>
        <rFont val="宋体"/>
        <charset val="134"/>
      </rPr>
      <t>米），新建涵洞</t>
    </r>
    <r>
      <rPr>
        <sz val="18"/>
        <rFont val="Times New Roman"/>
        <family val="1"/>
        <charset val="0"/>
      </rPr>
      <t>15</t>
    </r>
    <r>
      <rPr>
        <sz val="18"/>
        <rFont val="宋体"/>
        <charset val="134"/>
      </rPr>
      <t>道。</t>
    </r>
  </si>
  <si>
    <t>墨玉县雅瓦乡人民政府</t>
  </si>
  <si>
    <r>
      <t>阿卜杜凯尤木</t>
    </r>
    <r>
      <rPr>
        <sz val="18"/>
        <rFont val="Times New Roman"/>
        <family val="1"/>
        <charset val="0"/>
      </rPr>
      <t>·</t>
    </r>
    <r>
      <rPr>
        <sz val="18"/>
        <rFont val="宋体"/>
        <charset val="134"/>
      </rPr>
      <t>喀迪尔</t>
    </r>
  </si>
  <si>
    <t>墨玉县发展和改革委员会</t>
  </si>
  <si>
    <t>孙振宇</t>
  </si>
  <si>
    <t>公益类</t>
  </si>
  <si>
    <t>是</t>
  </si>
  <si>
    <t>不招标</t>
  </si>
  <si>
    <t>县级政府领办的建设公司</t>
  </si>
  <si>
    <r>
      <t>墨玉县雅瓦乡尕热勒克村等</t>
    </r>
    <r>
      <rPr>
        <sz val="18"/>
        <rFont val="Times New Roman"/>
        <family val="1"/>
        <charset val="0"/>
      </rPr>
      <t>5</t>
    </r>
    <r>
      <rPr>
        <sz val="18"/>
        <rFont val="宋体"/>
        <charset val="134"/>
      </rPr>
      <t>个村</t>
    </r>
    <r>
      <rPr>
        <sz val="18"/>
        <rFont val="Times New Roman"/>
        <family val="1"/>
        <charset val="0"/>
      </rPr>
      <t>2026</t>
    </r>
    <r>
      <rPr>
        <sz val="18"/>
        <rFont val="宋体"/>
        <charset val="134"/>
      </rPr>
      <t>年农村道路中央财政以工代赈项目</t>
    </r>
  </si>
  <si>
    <r>
      <t>新建水泥道路</t>
    </r>
    <r>
      <rPr>
        <sz val="18"/>
        <rFont val="Times New Roman"/>
        <family val="1"/>
        <charset val="0"/>
      </rPr>
      <t>5.651</t>
    </r>
    <r>
      <rPr>
        <sz val="18"/>
        <rFont val="宋体"/>
        <charset val="134"/>
      </rPr>
      <t>公里（路面宽</t>
    </r>
    <r>
      <rPr>
        <sz val="18"/>
        <rFont val="Times New Roman"/>
        <family val="1"/>
        <charset val="0"/>
      </rPr>
      <t>3.5</t>
    </r>
    <r>
      <rPr>
        <sz val="18"/>
        <rFont val="宋体"/>
        <charset val="134"/>
      </rPr>
      <t>米，路基宽</t>
    </r>
    <r>
      <rPr>
        <sz val="18"/>
        <rFont val="Times New Roman"/>
        <family val="1"/>
        <charset val="0"/>
      </rPr>
      <t>4.5</t>
    </r>
    <r>
      <rPr>
        <sz val="18"/>
        <rFont val="宋体"/>
        <charset val="134"/>
      </rPr>
      <t>米），新建涵洞</t>
    </r>
    <r>
      <rPr>
        <sz val="18"/>
        <rFont val="Times New Roman"/>
        <family val="1"/>
        <charset val="0"/>
      </rPr>
      <t>11</t>
    </r>
    <r>
      <rPr>
        <sz val="18"/>
        <rFont val="宋体"/>
        <charset val="134"/>
      </rPr>
      <t>道。</t>
    </r>
  </si>
  <si>
    <r>
      <t>墨玉县雅瓦乡塘开希村等</t>
    </r>
    <r>
      <rPr>
        <sz val="18"/>
        <rFont val="Times New Roman"/>
        <family val="1"/>
        <charset val="0"/>
      </rPr>
      <t>7</t>
    </r>
    <r>
      <rPr>
        <sz val="18"/>
        <rFont val="宋体"/>
        <charset val="134"/>
      </rPr>
      <t>个村</t>
    </r>
    <r>
      <rPr>
        <sz val="18"/>
        <rFont val="Times New Roman"/>
        <family val="1"/>
        <charset val="0"/>
      </rPr>
      <t>2026</t>
    </r>
    <r>
      <rPr>
        <sz val="18"/>
        <rFont val="宋体"/>
        <charset val="134"/>
      </rPr>
      <t>年农村道路中央财政以工代赈项目</t>
    </r>
  </si>
  <si>
    <r>
      <t>新建水泥道路</t>
    </r>
    <r>
      <rPr>
        <sz val="18"/>
        <rFont val="Times New Roman"/>
        <family val="1"/>
        <charset val="0"/>
      </rPr>
      <t>5.549</t>
    </r>
    <r>
      <rPr>
        <sz val="18"/>
        <rFont val="宋体"/>
        <charset val="134"/>
      </rPr>
      <t>公里（路面宽</t>
    </r>
    <r>
      <rPr>
        <sz val="18"/>
        <rFont val="Times New Roman"/>
        <family val="1"/>
        <charset val="0"/>
      </rPr>
      <t>3.5</t>
    </r>
    <r>
      <rPr>
        <sz val="18"/>
        <rFont val="宋体"/>
        <charset val="134"/>
      </rPr>
      <t>米，路基宽</t>
    </r>
    <r>
      <rPr>
        <sz val="18"/>
        <rFont val="Times New Roman"/>
        <family val="1"/>
        <charset val="0"/>
      </rPr>
      <t>4.5</t>
    </r>
    <r>
      <rPr>
        <sz val="18"/>
        <rFont val="宋体"/>
        <charset val="134"/>
      </rPr>
      <t>米），新建涵洞</t>
    </r>
    <r>
      <rPr>
        <sz val="18"/>
        <rFont val="Times New Roman"/>
        <family val="1"/>
        <charset val="0"/>
      </rPr>
      <t>10</t>
    </r>
    <r>
      <rPr>
        <sz val="18"/>
        <rFont val="宋体"/>
        <charset val="134"/>
      </rPr>
      <t>道。</t>
    </r>
  </si>
  <si>
    <t>墨玉县英也尔乡阔什阔尕其村2026年防沙治沙中央财政以工代赈项目</t>
  </si>
  <si>
    <r>
      <t>土地平整</t>
    </r>
    <r>
      <rPr>
        <sz val="18"/>
        <rFont val="Times New Roman"/>
        <family val="1"/>
        <charset val="0"/>
      </rPr>
      <t>1486</t>
    </r>
    <r>
      <rPr>
        <sz val="18"/>
        <rFont val="宋体"/>
        <charset val="134"/>
      </rPr>
      <t>亩，铺设灌溉管道等相关配套附属设施。</t>
    </r>
  </si>
  <si>
    <t>墨玉县英也尔乡人民政府</t>
  </si>
  <si>
    <r>
      <t>艾克拜尔</t>
    </r>
    <r>
      <rPr>
        <sz val="18"/>
        <rFont val="Times New Roman"/>
        <family val="1"/>
        <charset val="0"/>
      </rPr>
      <t>·</t>
    </r>
    <r>
      <rPr>
        <sz val="18"/>
        <rFont val="宋体"/>
        <charset val="134"/>
      </rPr>
      <t>艾尔肯</t>
    </r>
    <r>
      <rPr>
        <sz val="18"/>
        <rFont val="Times New Roman"/>
        <family val="1"/>
        <charset val="0"/>
      </rPr>
      <t xml:space="preserve">
</t>
    </r>
  </si>
  <si>
    <t>墨玉县英也尔乡阿克吾斯塘村2026年防沙治沙中央财政以工代赈项目</t>
  </si>
  <si>
    <r>
      <t>土地平整</t>
    </r>
    <r>
      <rPr>
        <sz val="18"/>
        <rFont val="Times New Roman"/>
        <family val="1"/>
        <charset val="0"/>
      </rPr>
      <t>1525</t>
    </r>
    <r>
      <rPr>
        <sz val="18"/>
        <rFont val="宋体"/>
        <charset val="134"/>
      </rPr>
      <t>亩，铺设灌溉管道等相关配套附属设施。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</si>
</sst>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sz val="26"/>
      <name val="Times New Roman"/>
      <family val="1"/>
      <charset val="0"/>
    </font>
    <font>
      <b/>
      <sz val="14"/>
      <name val="方正楷体_GBK"/>
      <charset val="134"/>
    </font>
    <font>
      <b/>
      <sz val="12"/>
      <name val="Nimbus Roman No9 L"/>
      <family val="2"/>
      <charset val="0"/>
    </font>
    <font>
      <sz val="12"/>
      <name val="Nimbus Roman No9 L"/>
      <family val="2"/>
      <charset val="0"/>
    </font>
    <font>
      <sz val="11"/>
      <name val="Times New Roman"/>
      <family val="1"/>
      <charset val="0"/>
    </font>
    <font>
      <b/>
      <sz val="26"/>
      <name val="方正小标宋简体"/>
      <charset val="134"/>
    </font>
    <font>
      <b/>
      <sz val="72"/>
      <name val="方正小标宋简体"/>
      <charset val="134"/>
    </font>
    <font>
      <b/>
      <sz val="18"/>
      <name val="方正楷体_GBK"/>
      <charset val="134"/>
    </font>
    <font>
      <b/>
      <sz val="18"/>
      <name val="Times New Roman"/>
      <family val="1"/>
      <charset val="0"/>
    </font>
    <font>
      <b/>
      <sz val="18"/>
      <name val="宋体"/>
      <charset val="134"/>
    </font>
    <font>
      <sz val="18"/>
      <name val="Times New Roman"/>
      <family val="1"/>
      <charset val="0"/>
    </font>
    <font>
      <sz val="18"/>
      <name val="宋体"/>
      <charset val="134"/>
    </font>
    <font>
      <sz val="18"/>
      <name val="仿宋_GB2312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72"/>
      <name val="Times New Roman"/>
      <family val="1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justify"/>
    </xf>
    <xf numFmtId="0" fontId="6" fillId="2" borderId="0" xfId="0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/>
    </xf>
    <xf numFmtId="10" fontId="6" fillId="2" borderId="0" xfId="0" applyNumberFormat="1" applyFont="1" applyFill="1" applyBorder="1" applyAlignment="1"/>
    <xf numFmtId="177" fontId="6" fillId="2" borderId="0" xfId="0" applyNumberFormat="1" applyFont="1" applyFill="1" applyBorder="1" applyAlignment="1"/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57" fontId="12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57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37" fontId="12" fillId="2" borderId="2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37" fontId="12" fillId="2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10" fontId="9" fillId="2" borderId="2" xfId="0" applyNumberFormat="1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10" fontId="10" fillId="2" borderId="2" xfId="0" applyNumberFormat="1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0" fontId="10" fillId="2" borderId="2" xfId="3" applyNumberFormat="1" applyFont="1" applyFill="1" applyBorder="1" applyAlignment="1" applyProtection="1">
      <alignment horizontal="center" vertical="center" wrapText="1"/>
    </xf>
    <xf numFmtId="10" fontId="10" fillId="2" borderId="2" xfId="3" applyNumberFormat="1" applyFont="1" applyFill="1" applyBorder="1" applyAlignment="1">
      <alignment horizontal="center" vertical="center" wrapText="1"/>
    </xf>
    <xf numFmtId="10" fontId="12" fillId="2" borderId="2" xfId="0" applyNumberFormat="1" applyFont="1" applyFill="1" applyBorder="1" applyAlignment="1">
      <alignment horizontal="center" vertical="center" wrapText="1"/>
    </xf>
    <xf numFmtId="10" fontId="10" fillId="2" borderId="5" xfId="3" applyNumberFormat="1" applyFont="1" applyFill="1" applyBorder="1" applyAlignment="1">
      <alignment horizontal="center" vertical="center" wrapText="1"/>
    </xf>
    <xf numFmtId="10" fontId="10" fillId="2" borderId="6" xfId="3" applyNumberFormat="1" applyFont="1" applyFill="1" applyBorder="1" applyAlignment="1">
      <alignment horizontal="center" vertical="center" wrapText="1"/>
    </xf>
    <xf numFmtId="177" fontId="10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3"/>
  <sheetViews>
    <sheetView tabSelected="1" zoomScale="33" zoomScaleNormal="33" zoomScaleSheetLayoutView="60" workbookViewId="0">
      <pane ySplit="5" topLeftCell="A6" activePane="bottomLeft" state="frozen"/>
      <selection/>
      <selection pane="bottomLeft" activeCell="A1" sqref="A1:AL23"/>
    </sheetView>
  </sheetViews>
  <sheetFormatPr defaultColWidth="10" defaultRowHeight="15"/>
  <cols>
    <col min="1" max="1" width="7.46666666666667" style="8" customWidth="1"/>
    <col min="2" max="2" width="15" style="9" customWidth="1"/>
    <col min="3" max="3" width="14.075" style="9" customWidth="1"/>
    <col min="4" max="4" width="12.275" style="10" customWidth="1"/>
    <col min="5" max="5" width="26.3416666666667" style="11" customWidth="1"/>
    <col min="6" max="6" width="41.8833333333333" style="12" customWidth="1"/>
    <col min="7" max="7" width="21.2833333333333" style="13" customWidth="1"/>
    <col min="8" max="8" width="23.875" style="13" customWidth="1"/>
    <col min="9" max="9" width="27.6916666666667" style="10" customWidth="1"/>
    <col min="10" max="10" width="10.875" style="9" customWidth="1"/>
    <col min="11" max="11" width="15.7333333333333" style="10" customWidth="1"/>
    <col min="12" max="12" width="11.7583333333333" style="8" customWidth="1"/>
    <col min="13" max="13" width="12.9416666666667" style="8" customWidth="1"/>
    <col min="14" max="14" width="9.81666666666667" style="8" customWidth="1"/>
    <col min="15" max="32" width="10.5" style="8" customWidth="1"/>
    <col min="33" max="33" width="12.625" style="8" customWidth="1"/>
    <col min="34" max="34" width="15.625" style="8" customWidth="1"/>
    <col min="35" max="35" width="12.625" style="8" customWidth="1"/>
    <col min="36" max="36" width="6.825" style="8" customWidth="1"/>
    <col min="37" max="37" width="14.125" style="14" hidden="1" customWidth="1"/>
    <col min="38" max="38" width="15.25" style="15" hidden="1" customWidth="1"/>
    <col min="39" max="16384" width="10" style="1" hidden="1" customWidth="1"/>
  </cols>
  <sheetData>
    <row r="1" s="1" customFormat="1" ht="51" customHeight="1" spans="1:38">
      <c r="A1" s="16" t="s">
        <v>0</v>
      </c>
      <c r="B1" s="17"/>
      <c r="C1" s="9"/>
      <c r="D1" s="10"/>
      <c r="E1" s="11"/>
      <c r="F1" s="12"/>
      <c r="G1" s="13"/>
      <c r="H1" s="13"/>
      <c r="I1" s="10"/>
      <c r="J1" s="9"/>
      <c r="K1" s="10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14"/>
      <c r="AL1" s="15"/>
    </row>
    <row r="2" s="2" customFormat="1" ht="95" customHeight="1" spans="1:39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42"/>
      <c r="AM2" s="43"/>
    </row>
    <row r="3" s="3" customFormat="1" ht="45" customHeight="1" spans="1:38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1" t="s">
        <v>8</v>
      </c>
      <c r="H3" s="21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 t="s">
        <v>15</v>
      </c>
      <c r="O3" s="20" t="s">
        <v>16</v>
      </c>
      <c r="P3" s="22"/>
      <c r="Q3" s="22"/>
      <c r="R3" s="22"/>
      <c r="S3" s="22"/>
      <c r="T3" s="22"/>
      <c r="U3" s="22"/>
      <c r="V3" s="22"/>
      <c r="W3" s="20" t="s">
        <v>17</v>
      </c>
      <c r="X3" s="20" t="s">
        <v>18</v>
      </c>
      <c r="Y3" s="20" t="s">
        <v>19</v>
      </c>
      <c r="Z3" s="20" t="s">
        <v>20</v>
      </c>
      <c r="AA3" s="20" t="s">
        <v>21</v>
      </c>
      <c r="AB3" s="22"/>
      <c r="AC3" s="22"/>
      <c r="AD3" s="22"/>
      <c r="AE3" s="22"/>
      <c r="AF3" s="20" t="s">
        <v>22</v>
      </c>
      <c r="AG3" s="20" t="s">
        <v>23</v>
      </c>
      <c r="AH3" s="20" t="s">
        <v>24</v>
      </c>
      <c r="AI3" s="20" t="s">
        <v>25</v>
      </c>
      <c r="AJ3" s="20" t="s">
        <v>26</v>
      </c>
      <c r="AK3" s="44" t="s">
        <v>27</v>
      </c>
      <c r="AL3" s="45" t="s">
        <v>28</v>
      </c>
    </row>
    <row r="4" s="3" customFormat="1" ht="279" customHeight="1" spans="1:38">
      <c r="A4" s="22"/>
      <c r="B4" s="22"/>
      <c r="C4" s="22"/>
      <c r="D4" s="22"/>
      <c r="E4" s="22"/>
      <c r="F4" s="22"/>
      <c r="G4" s="23"/>
      <c r="H4" s="23"/>
      <c r="I4" s="22"/>
      <c r="J4" s="22"/>
      <c r="K4" s="22"/>
      <c r="L4" s="22"/>
      <c r="M4" s="22"/>
      <c r="N4" s="22"/>
      <c r="O4" s="20" t="s">
        <v>29</v>
      </c>
      <c r="P4" s="20" t="s">
        <v>30</v>
      </c>
      <c r="Q4" s="20" t="s">
        <v>31</v>
      </c>
      <c r="R4" s="20" t="s">
        <v>32</v>
      </c>
      <c r="S4" s="20" t="s">
        <v>33</v>
      </c>
      <c r="T4" s="20" t="s">
        <v>34</v>
      </c>
      <c r="U4" s="20" t="s">
        <v>35</v>
      </c>
      <c r="V4" s="20" t="s">
        <v>36</v>
      </c>
      <c r="W4" s="24" t="s">
        <v>37</v>
      </c>
      <c r="X4" s="24" t="s">
        <v>29</v>
      </c>
      <c r="Y4" s="24" t="s">
        <v>29</v>
      </c>
      <c r="Z4" s="22"/>
      <c r="AA4" s="20" t="s">
        <v>38</v>
      </c>
      <c r="AB4" s="20" t="s">
        <v>17</v>
      </c>
      <c r="AC4" s="20" t="s">
        <v>39</v>
      </c>
      <c r="AD4" s="20" t="s">
        <v>19</v>
      </c>
      <c r="AE4" s="20" t="s">
        <v>20</v>
      </c>
      <c r="AF4" s="22"/>
      <c r="AG4" s="22"/>
      <c r="AH4" s="22"/>
      <c r="AI4" s="22"/>
      <c r="AJ4" s="22"/>
      <c r="AK4" s="46"/>
      <c r="AL4" s="47"/>
    </row>
    <row r="5" s="3" customFormat="1" ht="94" customHeight="1" spans="1:38">
      <c r="A5" s="22"/>
      <c r="B5" s="22"/>
      <c r="C5" s="22"/>
      <c r="D5" s="22"/>
      <c r="E5" s="22"/>
      <c r="F5" s="22"/>
      <c r="G5" s="23"/>
      <c r="H5" s="23"/>
      <c r="I5" s="22"/>
      <c r="J5" s="36" t="s">
        <v>40</v>
      </c>
      <c r="K5" s="22"/>
      <c r="L5" s="22"/>
      <c r="M5" s="22"/>
      <c r="N5" s="22"/>
      <c r="O5" s="20" t="s">
        <v>41</v>
      </c>
      <c r="P5" s="20" t="s">
        <v>41</v>
      </c>
      <c r="Q5" s="20" t="s">
        <v>41</v>
      </c>
      <c r="R5" s="20" t="s">
        <v>41</v>
      </c>
      <c r="S5" s="20" t="s">
        <v>41</v>
      </c>
      <c r="T5" s="20" t="s">
        <v>41</v>
      </c>
      <c r="U5" s="20" t="s">
        <v>41</v>
      </c>
      <c r="V5" s="20" t="s">
        <v>41</v>
      </c>
      <c r="W5" s="20" t="s">
        <v>40</v>
      </c>
      <c r="X5" s="20" t="s">
        <v>41</v>
      </c>
      <c r="Y5" s="20" t="s">
        <v>41</v>
      </c>
      <c r="Z5" s="20" t="s">
        <v>40</v>
      </c>
      <c r="AA5" s="20" t="s">
        <v>41</v>
      </c>
      <c r="AB5" s="20" t="s">
        <v>40</v>
      </c>
      <c r="AC5" s="20" t="s">
        <v>41</v>
      </c>
      <c r="AD5" s="20" t="s">
        <v>41</v>
      </c>
      <c r="AE5" s="20" t="s">
        <v>40</v>
      </c>
      <c r="AF5" s="22"/>
      <c r="AG5" s="20" t="s">
        <v>42</v>
      </c>
      <c r="AH5" s="48" t="s">
        <v>43</v>
      </c>
      <c r="AI5" s="22"/>
      <c r="AJ5" s="22"/>
      <c r="AK5" s="46"/>
      <c r="AL5" s="47"/>
    </row>
    <row r="6" s="4" customFormat="1" ht="45" customHeight="1" spans="1:38">
      <c r="A6" s="24" t="s">
        <v>44</v>
      </c>
      <c r="B6" s="22"/>
      <c r="C6" s="22"/>
      <c r="D6" s="25"/>
      <c r="E6" s="25"/>
      <c r="F6" s="22">
        <v>5</v>
      </c>
      <c r="G6" s="22"/>
      <c r="H6" s="22"/>
      <c r="I6" s="37" t="s">
        <v>45</v>
      </c>
      <c r="J6" s="22">
        <f>SUM(J12,J9,J15,J18,J21)</f>
        <v>2000</v>
      </c>
      <c r="K6" s="25"/>
      <c r="L6" s="22"/>
      <c r="M6" s="22"/>
      <c r="N6" s="22"/>
      <c r="O6" s="22">
        <f t="shared" ref="O6:AE6" si="0">SUM(O9:O23)</f>
        <v>555</v>
      </c>
      <c r="P6" s="22">
        <f t="shared" si="0"/>
        <v>82</v>
      </c>
      <c r="Q6" s="22">
        <f t="shared" si="0"/>
        <v>286</v>
      </c>
      <c r="R6" s="22">
        <f t="shared" si="0"/>
        <v>155</v>
      </c>
      <c r="S6" s="22">
        <f t="shared" si="0"/>
        <v>0</v>
      </c>
      <c r="T6" s="22">
        <f t="shared" si="0"/>
        <v>10</v>
      </c>
      <c r="U6" s="22">
        <f t="shared" si="0"/>
        <v>0</v>
      </c>
      <c r="V6" s="22">
        <f t="shared" si="0"/>
        <v>22</v>
      </c>
      <c r="W6" s="22">
        <f t="shared" si="0"/>
        <v>755</v>
      </c>
      <c r="X6" s="22">
        <f t="shared" si="0"/>
        <v>555</v>
      </c>
      <c r="Y6" s="22">
        <f t="shared" si="0"/>
        <v>0</v>
      </c>
      <c r="Z6" s="22">
        <f t="shared" si="0"/>
        <v>0</v>
      </c>
      <c r="AA6" s="22">
        <f t="shared" si="0"/>
        <v>7</v>
      </c>
      <c r="AB6" s="22">
        <f t="shared" si="0"/>
        <v>7</v>
      </c>
      <c r="AC6" s="22">
        <f t="shared" si="0"/>
        <v>7</v>
      </c>
      <c r="AD6" s="22">
        <f t="shared" si="0"/>
        <v>0</v>
      </c>
      <c r="AE6" s="22">
        <f t="shared" si="0"/>
        <v>0</v>
      </c>
      <c r="AF6" s="22"/>
      <c r="AG6" s="22"/>
      <c r="AH6" s="22"/>
      <c r="AI6" s="22"/>
      <c r="AJ6" s="22"/>
      <c r="AK6" s="49">
        <v>0.4015</v>
      </c>
      <c r="AL6" s="47">
        <v>29</v>
      </c>
    </row>
    <row r="7" s="4" customFormat="1" ht="45" customHeight="1" spans="1:38">
      <c r="A7" s="22"/>
      <c r="B7" s="22"/>
      <c r="C7" s="22"/>
      <c r="D7" s="25"/>
      <c r="E7" s="25"/>
      <c r="F7" s="22"/>
      <c r="G7" s="22"/>
      <c r="H7" s="22"/>
      <c r="I7" s="37" t="s">
        <v>46</v>
      </c>
      <c r="J7" s="22">
        <f>SUM(J10,J13,J16,J19,J22)</f>
        <v>1880</v>
      </c>
      <c r="K7" s="25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50"/>
      <c r="AL7" s="47"/>
    </row>
    <row r="8" s="4" customFormat="1" ht="45" customHeight="1" spans="1:38">
      <c r="A8" s="22"/>
      <c r="B8" s="22"/>
      <c r="C8" s="22"/>
      <c r="D8" s="25"/>
      <c r="E8" s="25"/>
      <c r="F8" s="22"/>
      <c r="G8" s="22"/>
      <c r="H8" s="22"/>
      <c r="I8" s="37" t="s">
        <v>47</v>
      </c>
      <c r="J8" s="22">
        <f>SUM(J11,J14,J17,J20,J23)</f>
        <v>120</v>
      </c>
      <c r="K8" s="25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50"/>
      <c r="AL8" s="47"/>
    </row>
    <row r="9" s="5" customFormat="1" ht="61" customHeight="1" spans="1:38">
      <c r="A9" s="26">
        <v>1</v>
      </c>
      <c r="B9" s="27" t="s">
        <v>48</v>
      </c>
      <c r="C9" s="27" t="s">
        <v>49</v>
      </c>
      <c r="D9" s="27" t="s">
        <v>50</v>
      </c>
      <c r="E9" s="27" t="s">
        <v>51</v>
      </c>
      <c r="F9" s="27" t="s">
        <v>52</v>
      </c>
      <c r="G9" s="28">
        <v>46082</v>
      </c>
      <c r="H9" s="28">
        <v>46327</v>
      </c>
      <c r="I9" s="38" t="s">
        <v>45</v>
      </c>
      <c r="J9" s="39">
        <v>400</v>
      </c>
      <c r="K9" s="27" t="s">
        <v>53</v>
      </c>
      <c r="L9" s="27" t="s">
        <v>54</v>
      </c>
      <c r="M9" s="27" t="s">
        <v>55</v>
      </c>
      <c r="N9" s="27" t="s">
        <v>56</v>
      </c>
      <c r="O9" s="26">
        <v>111</v>
      </c>
      <c r="P9" s="26">
        <v>6</v>
      </c>
      <c r="Q9" s="26">
        <v>74</v>
      </c>
      <c r="R9" s="26">
        <v>30</v>
      </c>
      <c r="S9" s="26">
        <v>0</v>
      </c>
      <c r="T9" s="26">
        <v>1</v>
      </c>
      <c r="U9" s="26">
        <v>0</v>
      </c>
      <c r="V9" s="26">
        <v>0</v>
      </c>
      <c r="W9" s="26">
        <v>149</v>
      </c>
      <c r="X9" s="26">
        <v>111</v>
      </c>
      <c r="Y9" s="26">
        <v>0</v>
      </c>
      <c r="Z9" s="26">
        <v>0</v>
      </c>
      <c r="AA9" s="26">
        <v>2</v>
      </c>
      <c r="AB9" s="26">
        <v>2</v>
      </c>
      <c r="AC9" s="26">
        <v>2</v>
      </c>
      <c r="AD9" s="26">
        <v>0</v>
      </c>
      <c r="AE9" s="26">
        <v>0</v>
      </c>
      <c r="AF9" s="27" t="s">
        <v>57</v>
      </c>
      <c r="AG9" s="27" t="s">
        <v>58</v>
      </c>
      <c r="AH9" s="27" t="s">
        <v>59</v>
      </c>
      <c r="AI9" s="27" t="s">
        <v>60</v>
      </c>
      <c r="AJ9" s="51"/>
      <c r="AK9" s="50">
        <f>W9/J10</f>
        <v>0.401617250673854</v>
      </c>
      <c r="AL9" s="47">
        <f>O9/(J10/100)</f>
        <v>29.9191374663073</v>
      </c>
    </row>
    <row r="10" s="5" customFormat="1" ht="61" customHeight="1" spans="1:38">
      <c r="A10" s="26"/>
      <c r="B10" s="26"/>
      <c r="C10" s="26"/>
      <c r="D10" s="26"/>
      <c r="E10" s="26"/>
      <c r="F10" s="26"/>
      <c r="G10" s="26"/>
      <c r="H10" s="26"/>
      <c r="I10" s="38" t="s">
        <v>46</v>
      </c>
      <c r="J10" s="39">
        <v>371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50"/>
      <c r="AL10" s="47"/>
    </row>
    <row r="11" s="5" customFormat="1" ht="61" customHeight="1" spans="1:38">
      <c r="A11" s="26"/>
      <c r="B11" s="26"/>
      <c r="C11" s="26"/>
      <c r="D11" s="26"/>
      <c r="E11" s="26"/>
      <c r="F11" s="26"/>
      <c r="G11" s="26"/>
      <c r="H11" s="26"/>
      <c r="I11" s="38" t="s">
        <v>47</v>
      </c>
      <c r="J11" s="39">
        <v>29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50"/>
      <c r="AL11" s="47"/>
    </row>
    <row r="12" s="5" customFormat="1" ht="61" customHeight="1" spans="1:38">
      <c r="A12" s="26">
        <v>2</v>
      </c>
      <c r="B12" s="27" t="s">
        <v>48</v>
      </c>
      <c r="C12" s="27" t="s">
        <v>49</v>
      </c>
      <c r="D12" s="27" t="s">
        <v>50</v>
      </c>
      <c r="E12" s="27" t="s">
        <v>61</v>
      </c>
      <c r="F12" s="27" t="s">
        <v>62</v>
      </c>
      <c r="G12" s="28">
        <v>46082</v>
      </c>
      <c r="H12" s="28">
        <v>46327</v>
      </c>
      <c r="I12" s="38" t="s">
        <v>45</v>
      </c>
      <c r="J12" s="39">
        <v>400</v>
      </c>
      <c r="K12" s="27" t="s">
        <v>53</v>
      </c>
      <c r="L12" s="27" t="s">
        <v>54</v>
      </c>
      <c r="M12" s="27" t="s">
        <v>55</v>
      </c>
      <c r="N12" s="27" t="s">
        <v>56</v>
      </c>
      <c r="O12" s="26">
        <v>113</v>
      </c>
      <c r="P12" s="26">
        <v>9</v>
      </c>
      <c r="Q12" s="26">
        <v>73</v>
      </c>
      <c r="R12" s="26">
        <v>30</v>
      </c>
      <c r="S12" s="26">
        <v>0</v>
      </c>
      <c r="T12" s="26">
        <v>1</v>
      </c>
      <c r="U12" s="26">
        <v>0</v>
      </c>
      <c r="V12" s="26">
        <v>0</v>
      </c>
      <c r="W12" s="26">
        <v>150</v>
      </c>
      <c r="X12" s="26">
        <v>113</v>
      </c>
      <c r="Y12" s="26">
        <v>0</v>
      </c>
      <c r="Z12" s="26">
        <v>0</v>
      </c>
      <c r="AA12" s="26">
        <v>2</v>
      </c>
      <c r="AB12" s="26">
        <v>2</v>
      </c>
      <c r="AC12" s="26">
        <v>2</v>
      </c>
      <c r="AD12" s="26">
        <v>0</v>
      </c>
      <c r="AE12" s="26">
        <v>0</v>
      </c>
      <c r="AF12" s="27" t="s">
        <v>57</v>
      </c>
      <c r="AG12" s="27" t="s">
        <v>58</v>
      </c>
      <c r="AH12" s="27" t="s">
        <v>59</v>
      </c>
      <c r="AI12" s="27" t="s">
        <v>60</v>
      </c>
      <c r="AJ12" s="51"/>
      <c r="AK12" s="50">
        <f>W12/J13</f>
        <v>0.402144772117962</v>
      </c>
      <c r="AL12" s="47">
        <f>O12/(J13/100)</f>
        <v>30.2949061662198</v>
      </c>
    </row>
    <row r="13" s="5" customFormat="1" ht="61" customHeight="1" spans="1:38">
      <c r="A13" s="26"/>
      <c r="B13" s="26"/>
      <c r="C13" s="26"/>
      <c r="D13" s="26"/>
      <c r="E13" s="26"/>
      <c r="F13" s="26"/>
      <c r="G13" s="26"/>
      <c r="H13" s="26"/>
      <c r="I13" s="38" t="s">
        <v>46</v>
      </c>
      <c r="J13" s="39">
        <v>373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50"/>
      <c r="AL13" s="47"/>
    </row>
    <row r="14" s="5" customFormat="1" ht="61" customHeight="1" spans="1:38">
      <c r="A14" s="26"/>
      <c r="B14" s="26"/>
      <c r="C14" s="26"/>
      <c r="D14" s="26"/>
      <c r="E14" s="26"/>
      <c r="F14" s="26"/>
      <c r="G14" s="26"/>
      <c r="H14" s="26"/>
      <c r="I14" s="38" t="s">
        <v>47</v>
      </c>
      <c r="J14" s="39">
        <v>27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50"/>
      <c r="AL14" s="47"/>
    </row>
    <row r="15" s="5" customFormat="1" ht="61" customHeight="1" spans="1:38">
      <c r="A15" s="26">
        <v>3</v>
      </c>
      <c r="B15" s="27" t="s">
        <v>48</v>
      </c>
      <c r="C15" s="27" t="s">
        <v>49</v>
      </c>
      <c r="D15" s="27" t="s">
        <v>50</v>
      </c>
      <c r="E15" s="27" t="s">
        <v>63</v>
      </c>
      <c r="F15" s="27" t="s">
        <v>64</v>
      </c>
      <c r="G15" s="28">
        <v>46082</v>
      </c>
      <c r="H15" s="28">
        <v>46327</v>
      </c>
      <c r="I15" s="38" t="s">
        <v>45</v>
      </c>
      <c r="J15" s="39">
        <v>400</v>
      </c>
      <c r="K15" s="27" t="s">
        <v>53</v>
      </c>
      <c r="L15" s="27" t="s">
        <v>54</v>
      </c>
      <c r="M15" s="27" t="s">
        <v>55</v>
      </c>
      <c r="N15" s="27" t="s">
        <v>56</v>
      </c>
      <c r="O15" s="26">
        <v>112</v>
      </c>
      <c r="P15" s="26">
        <v>8</v>
      </c>
      <c r="Q15" s="26">
        <v>72</v>
      </c>
      <c r="R15" s="26">
        <v>31</v>
      </c>
      <c r="S15" s="26">
        <v>0</v>
      </c>
      <c r="T15" s="26">
        <v>1</v>
      </c>
      <c r="U15" s="26">
        <v>0</v>
      </c>
      <c r="V15" s="26">
        <v>0</v>
      </c>
      <c r="W15" s="26">
        <v>150</v>
      </c>
      <c r="X15" s="26">
        <v>112</v>
      </c>
      <c r="Y15" s="26">
        <v>0</v>
      </c>
      <c r="Z15" s="26">
        <v>0</v>
      </c>
      <c r="AA15" s="26">
        <v>3</v>
      </c>
      <c r="AB15" s="26">
        <v>3</v>
      </c>
      <c r="AC15" s="26">
        <v>3</v>
      </c>
      <c r="AD15" s="26">
        <v>0</v>
      </c>
      <c r="AE15" s="26">
        <v>0</v>
      </c>
      <c r="AF15" s="27" t="s">
        <v>57</v>
      </c>
      <c r="AG15" s="27" t="s">
        <v>58</v>
      </c>
      <c r="AH15" s="27" t="s">
        <v>59</v>
      </c>
      <c r="AI15" s="27" t="s">
        <v>60</v>
      </c>
      <c r="AJ15" s="51"/>
      <c r="AK15" s="50">
        <f>W15/J16</f>
        <v>0.403225806451613</v>
      </c>
      <c r="AL15" s="47">
        <f>O15/(J16/100)</f>
        <v>30.1075268817204</v>
      </c>
    </row>
    <row r="16" s="5" customFormat="1" ht="61" customHeight="1" spans="1:38">
      <c r="A16" s="26"/>
      <c r="B16" s="26"/>
      <c r="C16" s="26"/>
      <c r="D16" s="26"/>
      <c r="E16" s="26"/>
      <c r="F16" s="26"/>
      <c r="G16" s="26"/>
      <c r="H16" s="26"/>
      <c r="I16" s="38" t="s">
        <v>46</v>
      </c>
      <c r="J16" s="39">
        <v>372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50"/>
      <c r="AL16" s="47"/>
    </row>
    <row r="17" s="5" customFormat="1" ht="61" customHeight="1" spans="1:38">
      <c r="A17" s="26"/>
      <c r="B17" s="26"/>
      <c r="C17" s="26"/>
      <c r="D17" s="26"/>
      <c r="E17" s="26"/>
      <c r="F17" s="26"/>
      <c r="G17" s="26"/>
      <c r="H17" s="26"/>
      <c r="I17" s="38" t="s">
        <v>47</v>
      </c>
      <c r="J17" s="39">
        <v>28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50"/>
      <c r="AL17" s="47"/>
    </row>
    <row r="18" s="6" customFormat="1" ht="61" customHeight="1" spans="1:38">
      <c r="A18" s="26">
        <v>4</v>
      </c>
      <c r="B18" s="27" t="s">
        <v>48</v>
      </c>
      <c r="C18" s="27" t="s">
        <v>49</v>
      </c>
      <c r="D18" s="27" t="s">
        <v>50</v>
      </c>
      <c r="E18" s="29" t="s">
        <v>65</v>
      </c>
      <c r="F18" s="27" t="s">
        <v>66</v>
      </c>
      <c r="G18" s="30">
        <v>46082</v>
      </c>
      <c r="H18" s="28">
        <v>46327</v>
      </c>
      <c r="I18" s="38" t="s">
        <v>45</v>
      </c>
      <c r="J18" s="39">
        <v>400</v>
      </c>
      <c r="K18" s="27" t="s">
        <v>67</v>
      </c>
      <c r="L18" s="27" t="s">
        <v>68</v>
      </c>
      <c r="M18" s="27" t="s">
        <v>55</v>
      </c>
      <c r="N18" s="27" t="s">
        <v>56</v>
      </c>
      <c r="O18" s="26">
        <v>110</v>
      </c>
      <c r="P18" s="26">
        <v>28</v>
      </c>
      <c r="Q18" s="26">
        <v>30</v>
      </c>
      <c r="R18" s="26">
        <v>36</v>
      </c>
      <c r="S18" s="26">
        <v>0</v>
      </c>
      <c r="T18" s="26">
        <v>3</v>
      </c>
      <c r="U18" s="26">
        <v>0</v>
      </c>
      <c r="V18" s="26">
        <v>13</v>
      </c>
      <c r="W18" s="26">
        <v>153</v>
      </c>
      <c r="X18" s="26">
        <f>O18</f>
        <v>110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7" t="s">
        <v>57</v>
      </c>
      <c r="AG18" s="27" t="s">
        <v>58</v>
      </c>
      <c r="AH18" s="27" t="s">
        <v>59</v>
      </c>
      <c r="AI18" s="27" t="s">
        <v>60</v>
      </c>
      <c r="AJ18" s="51"/>
      <c r="AK18" s="50">
        <v>0.4005</v>
      </c>
      <c r="AL18" s="47">
        <v>29</v>
      </c>
    </row>
    <row r="19" s="6" customFormat="1" ht="61" customHeight="1" spans="1:38">
      <c r="A19" s="26"/>
      <c r="B19" s="26"/>
      <c r="C19" s="26"/>
      <c r="D19" s="26"/>
      <c r="E19" s="29"/>
      <c r="F19" s="26"/>
      <c r="G19" s="31"/>
      <c r="H19" s="26"/>
      <c r="I19" s="38" t="s">
        <v>46</v>
      </c>
      <c r="J19" s="39">
        <v>382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50"/>
      <c r="AL19" s="47"/>
    </row>
    <row r="20" s="6" customFormat="1" ht="61" customHeight="1" spans="1:38">
      <c r="A20" s="32"/>
      <c r="B20" s="32"/>
      <c r="C20" s="32"/>
      <c r="D20" s="32"/>
      <c r="E20" s="33"/>
      <c r="F20" s="32"/>
      <c r="G20" s="34"/>
      <c r="H20" s="32"/>
      <c r="I20" s="40" t="s">
        <v>47</v>
      </c>
      <c r="J20" s="41">
        <v>18</v>
      </c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50"/>
      <c r="AL20" s="47"/>
    </row>
    <row r="21" s="6" customFormat="1" ht="61" customHeight="1" spans="1:38">
      <c r="A21" s="26">
        <v>5</v>
      </c>
      <c r="B21" s="27" t="s">
        <v>48</v>
      </c>
      <c r="C21" s="27" t="s">
        <v>49</v>
      </c>
      <c r="D21" s="27" t="s">
        <v>50</v>
      </c>
      <c r="E21" s="35" t="s">
        <v>69</v>
      </c>
      <c r="F21" s="27" t="s">
        <v>70</v>
      </c>
      <c r="G21" s="30">
        <v>46082</v>
      </c>
      <c r="H21" s="28">
        <v>46327</v>
      </c>
      <c r="I21" s="38" t="s">
        <v>45</v>
      </c>
      <c r="J21" s="39">
        <v>400</v>
      </c>
      <c r="K21" s="27" t="s">
        <v>67</v>
      </c>
      <c r="L21" s="27" t="s">
        <v>68</v>
      </c>
      <c r="M21" s="27" t="s">
        <v>55</v>
      </c>
      <c r="N21" s="27" t="s">
        <v>56</v>
      </c>
      <c r="O21" s="26">
        <v>109</v>
      </c>
      <c r="P21" s="26">
        <v>31</v>
      </c>
      <c r="Q21" s="26">
        <v>37</v>
      </c>
      <c r="R21" s="26">
        <v>28</v>
      </c>
      <c r="S21" s="26">
        <v>0</v>
      </c>
      <c r="T21" s="26">
        <v>4</v>
      </c>
      <c r="U21" s="26">
        <v>0</v>
      </c>
      <c r="V21" s="26">
        <v>9</v>
      </c>
      <c r="W21" s="26">
        <v>153</v>
      </c>
      <c r="X21" s="26">
        <f>O21</f>
        <v>109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7" t="s">
        <v>57</v>
      </c>
      <c r="AG21" s="27" t="s">
        <v>58</v>
      </c>
      <c r="AH21" s="27" t="s">
        <v>59</v>
      </c>
      <c r="AI21" s="27" t="s">
        <v>60</v>
      </c>
      <c r="AJ21" s="51"/>
      <c r="AK21" s="52">
        <v>0.4005</v>
      </c>
      <c r="AL21" s="47">
        <v>28</v>
      </c>
    </row>
    <row r="22" s="6" customFormat="1" ht="61" customHeight="1" spans="1:38">
      <c r="A22" s="26"/>
      <c r="B22" s="26"/>
      <c r="C22" s="26"/>
      <c r="D22" s="26"/>
      <c r="E22" s="35"/>
      <c r="F22" s="26"/>
      <c r="G22" s="31"/>
      <c r="H22" s="26"/>
      <c r="I22" s="38" t="s">
        <v>46</v>
      </c>
      <c r="J22" s="39">
        <v>382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52"/>
      <c r="AL22" s="47"/>
    </row>
    <row r="23" s="7" customFormat="1" ht="61" customHeight="1" spans="1:38">
      <c r="A23" s="26"/>
      <c r="B23" s="26"/>
      <c r="C23" s="26"/>
      <c r="D23" s="26"/>
      <c r="E23" s="35"/>
      <c r="F23" s="26"/>
      <c r="G23" s="31"/>
      <c r="H23" s="26"/>
      <c r="I23" s="38" t="s">
        <v>47</v>
      </c>
      <c r="J23" s="39">
        <v>18</v>
      </c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53"/>
      <c r="AL23" s="54"/>
    </row>
  </sheetData>
  <mergeCells count="241">
    <mergeCell ref="A1:B1"/>
    <mergeCell ref="A2:AL2"/>
    <mergeCell ref="O3:V3"/>
    <mergeCell ref="AA3:AE3"/>
    <mergeCell ref="A3:A5"/>
    <mergeCell ref="A9:A11"/>
    <mergeCell ref="A12:A14"/>
    <mergeCell ref="A15:A17"/>
    <mergeCell ref="A18:A20"/>
    <mergeCell ref="A21:A23"/>
    <mergeCell ref="B3:B5"/>
    <mergeCell ref="B9:B11"/>
    <mergeCell ref="B12:B14"/>
    <mergeCell ref="B15:B17"/>
    <mergeCell ref="B18:B20"/>
    <mergeCell ref="B21:B23"/>
    <mergeCell ref="C3:C5"/>
    <mergeCell ref="C9:C11"/>
    <mergeCell ref="C12:C14"/>
    <mergeCell ref="C15:C17"/>
    <mergeCell ref="C18:C20"/>
    <mergeCell ref="C21:C23"/>
    <mergeCell ref="D3:D5"/>
    <mergeCell ref="D9:D11"/>
    <mergeCell ref="D12:D14"/>
    <mergeCell ref="D15:D17"/>
    <mergeCell ref="D18:D20"/>
    <mergeCell ref="D21:D23"/>
    <mergeCell ref="E3:E5"/>
    <mergeCell ref="E9:E11"/>
    <mergeCell ref="E12:E14"/>
    <mergeCell ref="E15:E17"/>
    <mergeCell ref="E18:E20"/>
    <mergeCell ref="E21:E23"/>
    <mergeCell ref="F3:F5"/>
    <mergeCell ref="F6:F8"/>
    <mergeCell ref="F9:F11"/>
    <mergeCell ref="F12:F14"/>
    <mergeCell ref="F15:F17"/>
    <mergeCell ref="F18:F20"/>
    <mergeCell ref="F21:F23"/>
    <mergeCell ref="G3:G5"/>
    <mergeCell ref="G6:G8"/>
    <mergeCell ref="G9:G11"/>
    <mergeCell ref="G12:G14"/>
    <mergeCell ref="G15:G17"/>
    <mergeCell ref="G18:G20"/>
    <mergeCell ref="G21:G23"/>
    <mergeCell ref="H3:H5"/>
    <mergeCell ref="H6:H8"/>
    <mergeCell ref="H9:H11"/>
    <mergeCell ref="H12:H14"/>
    <mergeCell ref="H15:H17"/>
    <mergeCell ref="H18:H20"/>
    <mergeCell ref="H21:H23"/>
    <mergeCell ref="I3:I5"/>
    <mergeCell ref="J3:J4"/>
    <mergeCell ref="K3:K5"/>
    <mergeCell ref="K6:K8"/>
    <mergeCell ref="K9:K11"/>
    <mergeCell ref="K12:K14"/>
    <mergeCell ref="K15:K17"/>
    <mergeCell ref="K18:K20"/>
    <mergeCell ref="K21:K23"/>
    <mergeCell ref="L3:L5"/>
    <mergeCell ref="L6:L8"/>
    <mergeCell ref="L9:L11"/>
    <mergeCell ref="L12:L14"/>
    <mergeCell ref="L15:L17"/>
    <mergeCell ref="L18:L20"/>
    <mergeCell ref="L21:L23"/>
    <mergeCell ref="M3:M5"/>
    <mergeCell ref="M6:M8"/>
    <mergeCell ref="M9:M11"/>
    <mergeCell ref="M12:M14"/>
    <mergeCell ref="M15:M17"/>
    <mergeCell ref="M18:M20"/>
    <mergeCell ref="M21:M23"/>
    <mergeCell ref="N3:N5"/>
    <mergeCell ref="N6:N8"/>
    <mergeCell ref="N9:N11"/>
    <mergeCell ref="N12:N14"/>
    <mergeCell ref="N15:N17"/>
    <mergeCell ref="N18:N20"/>
    <mergeCell ref="N21:N23"/>
    <mergeCell ref="O6:O8"/>
    <mergeCell ref="O9:O11"/>
    <mergeCell ref="O12:O14"/>
    <mergeCell ref="O15:O17"/>
    <mergeCell ref="O18:O20"/>
    <mergeCell ref="O21:O23"/>
    <mergeCell ref="P6:P8"/>
    <mergeCell ref="P9:P11"/>
    <mergeCell ref="P12:P14"/>
    <mergeCell ref="P15:P17"/>
    <mergeCell ref="P18:P20"/>
    <mergeCell ref="P21:P23"/>
    <mergeCell ref="Q6:Q8"/>
    <mergeCell ref="Q9:Q11"/>
    <mergeCell ref="Q12:Q14"/>
    <mergeCell ref="Q15:Q17"/>
    <mergeCell ref="Q18:Q20"/>
    <mergeCell ref="Q21:Q23"/>
    <mergeCell ref="R6:R8"/>
    <mergeCell ref="R9:R11"/>
    <mergeCell ref="R12:R14"/>
    <mergeCell ref="R15:R17"/>
    <mergeCell ref="R18:R20"/>
    <mergeCell ref="R21:R23"/>
    <mergeCell ref="S6:S8"/>
    <mergeCell ref="S9:S11"/>
    <mergeCell ref="S12:S14"/>
    <mergeCell ref="S15:S17"/>
    <mergeCell ref="S18:S20"/>
    <mergeCell ref="S21:S23"/>
    <mergeCell ref="T6:T8"/>
    <mergeCell ref="T9:T11"/>
    <mergeCell ref="T12:T14"/>
    <mergeCell ref="T15:T17"/>
    <mergeCell ref="T18:T20"/>
    <mergeCell ref="T21:T23"/>
    <mergeCell ref="U6:U8"/>
    <mergeCell ref="U9:U11"/>
    <mergeCell ref="U12:U14"/>
    <mergeCell ref="U15:U17"/>
    <mergeCell ref="U18:U20"/>
    <mergeCell ref="U21:U23"/>
    <mergeCell ref="V6:V8"/>
    <mergeCell ref="V9:V11"/>
    <mergeCell ref="V12:V14"/>
    <mergeCell ref="V15:V17"/>
    <mergeCell ref="V18:V20"/>
    <mergeCell ref="V21:V23"/>
    <mergeCell ref="W3:W4"/>
    <mergeCell ref="W6:W8"/>
    <mergeCell ref="W9:W11"/>
    <mergeCell ref="W12:W14"/>
    <mergeCell ref="W15:W17"/>
    <mergeCell ref="W18:W20"/>
    <mergeCell ref="W21:W23"/>
    <mergeCell ref="X3:X4"/>
    <mergeCell ref="X6:X8"/>
    <mergeCell ref="X9:X11"/>
    <mergeCell ref="X12:X14"/>
    <mergeCell ref="X15:X17"/>
    <mergeCell ref="X18:X20"/>
    <mergeCell ref="X21:X23"/>
    <mergeCell ref="Y3:Y4"/>
    <mergeCell ref="Y6:Y8"/>
    <mergeCell ref="Y9:Y11"/>
    <mergeCell ref="Y12:Y14"/>
    <mergeCell ref="Y15:Y17"/>
    <mergeCell ref="Y18:Y20"/>
    <mergeCell ref="Y21:Y23"/>
    <mergeCell ref="Z3:Z4"/>
    <mergeCell ref="Z6:Z8"/>
    <mergeCell ref="Z9:Z11"/>
    <mergeCell ref="Z12:Z14"/>
    <mergeCell ref="Z15:Z17"/>
    <mergeCell ref="Z18:Z20"/>
    <mergeCell ref="Z21:Z23"/>
    <mergeCell ref="AA6:AA8"/>
    <mergeCell ref="AA9:AA11"/>
    <mergeCell ref="AA12:AA14"/>
    <mergeCell ref="AA15:AA17"/>
    <mergeCell ref="AA18:AA20"/>
    <mergeCell ref="AA21:AA23"/>
    <mergeCell ref="AB6:AB8"/>
    <mergeCell ref="AB9:AB11"/>
    <mergeCell ref="AB12:AB14"/>
    <mergeCell ref="AB15:AB17"/>
    <mergeCell ref="AB18:AB20"/>
    <mergeCell ref="AB21:AB23"/>
    <mergeCell ref="AC6:AC8"/>
    <mergeCell ref="AC9:AC11"/>
    <mergeCell ref="AC12:AC14"/>
    <mergeCell ref="AC15:AC17"/>
    <mergeCell ref="AC18:AC20"/>
    <mergeCell ref="AC21:AC23"/>
    <mergeCell ref="AD6:AD8"/>
    <mergeCell ref="AD9:AD11"/>
    <mergeCell ref="AD12:AD14"/>
    <mergeCell ref="AD15:AD17"/>
    <mergeCell ref="AD18:AD20"/>
    <mergeCell ref="AD21:AD23"/>
    <mergeCell ref="AE6:AE8"/>
    <mergeCell ref="AE9:AE11"/>
    <mergeCell ref="AE12:AE14"/>
    <mergeCell ref="AE15:AE17"/>
    <mergeCell ref="AE18:AE20"/>
    <mergeCell ref="AE21:AE23"/>
    <mergeCell ref="AF3:AF5"/>
    <mergeCell ref="AF6:AF8"/>
    <mergeCell ref="AF9:AF11"/>
    <mergeCell ref="AF12:AF14"/>
    <mergeCell ref="AF15:AF17"/>
    <mergeCell ref="AF18:AF20"/>
    <mergeCell ref="AF21:AF23"/>
    <mergeCell ref="AG3:AG4"/>
    <mergeCell ref="AG6:AG8"/>
    <mergeCell ref="AG9:AG11"/>
    <mergeCell ref="AG12:AG14"/>
    <mergeCell ref="AG15:AG17"/>
    <mergeCell ref="AG18:AG20"/>
    <mergeCell ref="AG21:AG23"/>
    <mergeCell ref="AH3:AH4"/>
    <mergeCell ref="AH6:AH8"/>
    <mergeCell ref="AH9:AH11"/>
    <mergeCell ref="AH12:AH14"/>
    <mergeCell ref="AH15:AH17"/>
    <mergeCell ref="AH18:AH20"/>
    <mergeCell ref="AH21:AH23"/>
    <mergeCell ref="AI3:AI5"/>
    <mergeCell ref="AI6:AI8"/>
    <mergeCell ref="AI9:AI11"/>
    <mergeCell ref="AI12:AI14"/>
    <mergeCell ref="AI15:AI17"/>
    <mergeCell ref="AI18:AI20"/>
    <mergeCell ref="AI21:AI23"/>
    <mergeCell ref="AJ3:AJ5"/>
    <mergeCell ref="AJ6:AJ8"/>
    <mergeCell ref="AJ9:AJ11"/>
    <mergeCell ref="AJ12:AJ14"/>
    <mergeCell ref="AJ15:AJ17"/>
    <mergeCell ref="AJ18:AJ20"/>
    <mergeCell ref="AJ21:AJ23"/>
    <mergeCell ref="AK3:AK5"/>
    <mergeCell ref="AK6:AK8"/>
    <mergeCell ref="AK9:AK11"/>
    <mergeCell ref="AK12:AK14"/>
    <mergeCell ref="AK15:AK17"/>
    <mergeCell ref="AK18:AK20"/>
    <mergeCell ref="AK21:AK23"/>
    <mergeCell ref="AL3:AL5"/>
    <mergeCell ref="AL6:AL8"/>
    <mergeCell ref="AL9:AL11"/>
    <mergeCell ref="AL12:AL14"/>
    <mergeCell ref="AL15:AL17"/>
    <mergeCell ref="AL18:AL20"/>
    <mergeCell ref="AL21:AL23"/>
    <mergeCell ref="A6:E8"/>
  </mergeCells>
  <dataValidations count="4">
    <dataValidation type="list" allowBlank="1" showInputMessage="1" showErrorMessage="1" sqref="AF9:AF23">
      <formula1>"公益类,产业类"</formula1>
    </dataValidation>
    <dataValidation type="list" allowBlank="1" showInputMessage="1" showErrorMessage="1" sqref="AG9:AG23">
      <formula1>"是,否"</formula1>
    </dataValidation>
    <dataValidation type="list" allowBlank="1" showInputMessage="1" showErrorMessage="1" sqref="AH9:AH23">
      <formula1>"招标,不招标"</formula1>
    </dataValidation>
    <dataValidation type="list" allowBlank="1" showInputMessage="1" showErrorMessage="1" sqref="AI9:AI23">
      <formula1>"县级政府领办的建设公司,乡镇政府领办的建设公司,村集体经济组织领办的村级劳务合作社、劳务公司、项目理事会等"</formula1>
    </dataValidation>
  </dataValidations>
  <printOptions horizontalCentered="1"/>
  <pageMargins left="0.389583333333333" right="0.389583333333333" top="0.901388888888889" bottom="0.700694444444444" header="0" footer="0.35"/>
  <pageSetup paperSize="9" scale="29" firstPageNumber="10" fitToHeight="0" orientation="landscape" useFirstPageNumber="1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任务计划表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FGWDQC</dc:creator>
  <cp:lastModifiedBy>Administrator</cp:lastModifiedBy>
  <dcterms:created xsi:type="dcterms:W3CDTF">2025-12-05T11:01:54Z</dcterms:created>
  <dcterms:modified xsi:type="dcterms:W3CDTF">2026-03-13T03:17:44Z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3A48F422C61F4184B0E4F93C74AE8F8C_13</vt:lpwstr>
  </property>
  <property fmtid="{D5CDD505-2E9C-101B-9397-08002B2CF9AE}" pid="4" name="CalculationRule">
    <vt:r8>0</vt:r8>
  </property>
</Properties>
</file>